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45" documentId="120_S{2AC9BD13-BADA-5192-A53E-5A8FF88502F6}" xr6:coauthVersionLast="47" xr6:coauthVersionMax="47" xr10:uidLastSave="{CC8AF2E9-BB5D-467E-9F17-99CD2CF11C94}"/>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I3" i="4"/>
  <c r="J3"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G4" i="4"/>
  <c r="I4" i="4"/>
  <c r="J4" i="4"/>
  <c r="G5" i="4"/>
  <c r="I5" i="4"/>
  <c r="J5" i="4"/>
  <c r="G6" i="4"/>
  <c r="I6" i="4"/>
  <c r="J6" i="4"/>
  <c r="G7" i="4"/>
  <c r="I7" i="4"/>
  <c r="J7" i="4"/>
  <c r="G8" i="4"/>
  <c r="I8" i="4"/>
  <c r="J8" i="4"/>
  <c r="G9" i="4"/>
  <c r="I9" i="4"/>
  <c r="J9" i="4"/>
  <c r="B10" i="4"/>
  <c r="G10" i="4"/>
  <c r="I10" i="4"/>
  <c r="J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<sst xmlns="http://schemas.openxmlformats.org/spreadsheetml/2006/main" count="181586" uniqueCount="39206">
  <si>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</si>
  <si>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</si>
  <si>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</si>
  <si>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</si>
  <si>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</si>
  <si>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</si>
  <si>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</si>
  <si>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</si>
  <si>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</si>
  <si>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</si>
  <si>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</si>
  <si>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</si>
  <si>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</si>
  <si>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</si>
  <si>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</si>
  <si>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</si>
  <si>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</si>
  <si>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</si>
  <si>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</si>
  <si>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</si>
  <si>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</si>
  <si>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</si>
  <si>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</si>
  <si>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</si>
  <si>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</si>
  <si>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</si>
  <si>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</si>
  <si>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</si>
  <si>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</si>
  <si>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</si>
  <si>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</si>
  <si>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</si>
  <si>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</si>
  <si>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</si>
  <si>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</si>
  <si>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</si>
  <si>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</si>
  <si>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</si>
  <si>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</si>
  <si>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</si>
  <si>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</si>
  <si>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</si>
  <si>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</si>
  <si>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</si>
  <si>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</si>
  <si>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</si>
  <si>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</si>
  <si>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</si>
  <si>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</si>
  <si>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</si>
  <si>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</si>
  <si>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</si>
  <si>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</si>
  <si>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</si>
  <si>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</si>
  <si>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</si>
  <si>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</si>
  <si>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</si>
  <si>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</si>
  <si>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</si>
  <si>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</si>
  <si>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</si>
  <si>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</si>
  <si>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</si>
  <si>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</si>
  <si>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</si>
  <si>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</si>
  <si>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</si>
  <si>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</si>
  <si>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</si>
  <si>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</si>
  <si>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</si>
  <si>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</si>
  <si>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</si>
  <si>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</si>
  <si>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</si>
  <si>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</si>
  <si>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</si>
  <si>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</si>
  <si>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</si>
  <si>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</si>
  <si>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</si>
  <si>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</si>
  <si>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</si>
  <si>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</si>
  <si>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</si>
  <si>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</si>
  <si>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</si>
  <si>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</si>
  <si>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</si>
  <si>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</si>
  <si>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</si>
  <si>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</si>
  <si>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</si>
  <si>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</si>
  <si>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</si>
  <si>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</si>
  <si>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</si>
  <si>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</si>
  <si>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</si>
  <si>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</si>
  <si>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</si>
  <si>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</si>
  <si>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</si>
  <si>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</si>
  <si>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</si>
  <si>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</si>
  <si>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</si>
  <si>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</si>
  <si>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</si>
  <si>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</si>
  <si>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</si>
  <si>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</si>
  <si>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</si>
  <si>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</si>
  <si>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</si>
  <si>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</si>
  <si>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</si>
  <si>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</si>
  <si>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</si>
  <si>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</si>
  <si>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</si>
  <si>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</si>
  <si>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</si>
  <si>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</si>
  <si>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</si>
  <si>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</si>
  <si>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</si>
  <si>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</si>
  <si>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</si>
  <si>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</si>
  <si>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</si>
  <si>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</si>
  <si>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</si>
  <si>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</si>
  <si>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</si>
  <si>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</si>
  <si>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</si>
  <si>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</si>
  <si>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</si>
  <si>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</si>
  <si>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</si>
  <si>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</si>
  <si>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</si>
  <si>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</si>
  <si>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</si>
  <si>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</si>
  <si>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</si>
  <si>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</si>
  <si>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</si>
  <si>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</si>
  <si>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</si>
  <si>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</si>
  <si>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</si>
  <si>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</si>
  <si>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</si>
  <si>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</si>
  <si>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</si>
  <si>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</si>
  <si>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</si>
  <si>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</si>
  <si>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</si>
  <si>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</si>
  <si>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</si>
  <si>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</si>
  <si>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</si>
  <si>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</si>
  <si>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</si>
  <si>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</si>
  <si>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</si>
  <si>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</si>
  <si>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</si>
  <si>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</si>
  <si>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</si>
  <si>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</si>
  <si>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</si>
  <si>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</si>
  <si>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</si>
  <si>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</si>
  <si>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</si>
  <si>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</si>
  <si>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</si>
  <si>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</si>
  <si>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</si>
  <si>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</si>
  <si>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</si>
  <si>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</si>
  <si>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</si>
  <si>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</si>
  <si>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</si>
  <si>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</si>
  <si>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</si>
  <si>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</si>
  <si>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</si>
  <si>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</si>
  <si>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</si>
  <si>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</si>
  <si>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</si>
  <si>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</si>
  <si>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</si>
  <si>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</si>
  <si>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</si>
  <si>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</si>
  <si>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</si>
  <si>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</si>
  <si>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</si>
  <si>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</si>
  <si>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</si>
  <si>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</si>
  <si>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</si>
  <si>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</si>
  <si>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</si>
  <si>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</si>
  <si>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</si>
  <si>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</si>
  <si>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</si>
  <si>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</si>
  <si>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</si>
  <si>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</si>
  <si>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</si>
  <si>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</si>
  <si>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</si>
  <si>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</si>
  <si>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</si>
  <si>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</si>
  <si>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</si>
  <si>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</si>
  <si>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</si>
  <si>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</si>
  <si>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</si>
  <si>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</si>
  <si>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</si>
  <si>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</si>
  <si>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</si>
  <si>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</si>
  <si>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</si>
  <si>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</si>
  <si>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</si>
  <si>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</si>
  <si>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</si>
  <si>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</si>
  <si>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</si>
  <si>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</si>
  <si>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</si>
  <si>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</si>
  <si>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</si>
  <si>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</si>
  <si>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</si>
  <si>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</si>
  <si>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</si>
  <si>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</si>
  <si>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</si>
  <si>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</si>
  <si>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</si>
  <si>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</si>
  <si>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</si>
  <si>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</si>
  <si>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</si>
  <si>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</si>
  <si>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</si>
  <si>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</si>
  <si>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</si>
  <si>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</si>
  <si>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</si>
  <si>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</si>
  <si>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</si>
  <si>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</si>
  <si>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</si>
  <si>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</si>
  <si>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</si>
  <si>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</si>
  <si>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</si>
  <si>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</si>
  <si>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</si>
  <si>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</si>
  <si>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</si>
  <si>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</si>
  <si>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</si>
  <si>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</si>
  <si>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</si>
  <si>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</si>
  <si>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</si>
  <si>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</si>
  <si>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</si>
  <si>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</si>
  <si>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</si>
  <si>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</si>
  <si>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</si>
  <si>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</si>
  <si>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</si>
  <si>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</si>
  <si>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</si>
  <si>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</si>
  <si>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</si>
  <si>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</si>
  <si>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</si>
  <si>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</si>
  <si>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</si>
  <si>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</si>
  <si>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</si>
  <si>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</si>
  <si>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</si>
  <si>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</si>
  <si>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</si>
  <si>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</si>
  <si>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</si>
  <si>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</si>
  <si>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</si>
  <si>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</si>
  <si>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</si>
  <si>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</si>
  <si>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</si>
  <si>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</si>
  <si>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</si>
  <si>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</si>
  <si>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</si>
  <si>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</si>
  <si>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</si>
  <si>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</si>
  <si>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</si>
  <si>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</si>
  <si>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</si>
  <si>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</si>
  <si>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</si>
  <si>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</si>
  <si>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</si>
  <si>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</si>
  <si>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</si>
  <si>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</si>
  <si>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</si>
  <si>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</si>
  <si>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</si>
  <si>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</si>
  <si>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</si>
  <si>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</si>
  <si>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</si>
  <si>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</si>
  <si>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</si>
  <si>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</si>
  <si>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</si>
  <si>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</si>
  <si>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</si>
  <si>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</si>
  <si>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</si>
  <si>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</si>
  <si>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</si>
  <si>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</si>
  <si>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</si>
  <si>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</si>
  <si>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</si>
  <si>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</si>
  <si>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</si>
  <si>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</si>
  <si>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</si>
  <si>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</si>
  <si>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</si>
  <si>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</si>
  <si>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</si>
  <si>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</si>
  <si>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</si>
  <si>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</si>
  <si>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</si>
  <si>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</si>
  <si>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</si>
  <si>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</si>
  <si>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</si>
  <si>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</si>
  <si>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</si>
  <si>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</si>
  <si>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</si>
  <si>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</si>
  <si>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</si>
  <si>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</si>
  <si>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</si>
  <si>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</si>
  <si>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</si>
  <si>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</si>
  <si>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</si>
  <si>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</si>
  <si>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</si>
  <si>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</si>
  <si>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</si>
  <si>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</si>
  <si>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</si>
  <si>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</si>
  <si>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</si>
  <si>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</si>
  <si>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</si>
  <si>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</si>
  <si>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</si>
  <si>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</si>
  <si>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</si>
  <si>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</si>
  <si>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</si>
  <si>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</si>
  <si>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</si>
  <si>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</si>
  <si>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</si>
  <si>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</si>
  <si>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</si>
  <si>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</si>
  <si>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</si>
  <si>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</si>
  <si>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</si>
  <si>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</si>
  <si>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</si>
  <si>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</si>
  <si>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</si>
  <si>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</si>
  <si>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</si>
  <si>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</si>
  <si>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</si>
  <si>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</si>
  <si>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</si>
  <si>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</si>
  <si>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</si>
  <si>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</si>
  <si>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</si>
  <si>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</si>
  <si>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</si>
  <si>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</si>
  <si>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</si>
  <si>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</si>
  <si>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</si>
  <si>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</si>
  <si>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</si>
  <si>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</si>
  <si>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</si>
  <si>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</si>
  <si>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</si>
  <si>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</si>
  <si>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</si>
  <si>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</si>
  <si>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</si>
  <si>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</si>
  <si>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</si>
  <si>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</si>
  <si>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</si>
  <si>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</si>
  <si>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</si>
  <si>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</si>
  <si>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</si>
  <si>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</si>
  <si>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</si>
  <si>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</si>
  <si>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</si>
  <si>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</si>
  <si>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</si>
  <si>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</si>
  <si>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</si>
  <si>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</si>
  <si>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</si>
  <si>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</si>
  <si>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</si>
  <si>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</si>
  <si>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</si>
  <si>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</si>
  <si>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</si>
  <si>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</si>
  <si>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</si>
  <si>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</si>
  <si>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</si>
  <si>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</si>
  <si>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</si>
  <si>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</si>
  <si>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</si>
  <si>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</si>
  <si>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</si>
  <si>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</si>
  <si>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</si>
  <si>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</si>
  <si>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</si>
  <si>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</si>
  <si>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</si>
  <si>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</si>
  <si>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</si>
  <si>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</si>
  <si>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</si>
  <si>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</si>
  <si>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</si>
  <si>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</si>
  <si>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</si>
  <si>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</si>
  <si>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</si>
  <si>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</si>
  <si>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</si>
  <si>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</si>
  <si>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</si>
  <si>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</si>
  <si>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</si>
  <si>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</si>
  <si>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</si>
  <si>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</si>
  <si>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</si>
  <si>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</si>
  <si>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</si>
  <si>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</si>
  <si>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</si>
  <si>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</si>
  <si>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</si>
  <si>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</si>
  <si>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</si>
  <si>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</si>
  <si>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</si>
  <si>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</si>
  <si>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</si>
  <si>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</si>
  <si>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</si>
  <si>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</si>
  <si>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</si>
  <si>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</si>
  <si>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</si>
  <si>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</si>
  <si>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</si>
  <si>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</si>
  <si>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</si>
  <si>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</si>
  <si>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</si>
  <si>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</si>
  <si>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</si>
  <si>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</si>
  <si>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</si>
  <si>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</si>
  <si>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</si>
  <si>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</si>
  <si>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</si>
  <si>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</si>
  <si>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</si>
  <si>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</si>
  <si>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</si>
  <si>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</si>
  <si>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</si>
  <si>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</si>
  <si>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</si>
  <si>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</si>
  <si>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</si>
  <si>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</si>
  <si>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</si>
  <si>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</si>
  <si>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</si>
  <si>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</si>
  <si>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</si>
  <si>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</si>
  <si>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</si>
  <si>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</si>
  <si>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</si>
  <si>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</si>
  <si>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</si>
  <si>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</si>
  <si>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</si>
  <si>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</si>
  <si>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</si>
  <si>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</si>
  <si>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</si>
  <si>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</si>
  <si>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</si>
  <si>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</si>
  <si>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</si>
  <si>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</si>
  <si>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</si>
  <si>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</si>
  <si>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</si>
  <si>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</si>
  <si>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</si>
  <si>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</si>
  <si>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</si>
  <si>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</si>
  <si>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</si>
  <si>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</si>
  <si>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</si>
  <si>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</si>
  <si>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</si>
  <si>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</si>
  <si>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</si>
  <si>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</si>
  <si>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</si>
  <si>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</si>
  <si>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</si>
  <si>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</si>
  <si>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</si>
  <si>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</si>
  <si>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</si>
  <si>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</si>
  <si>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</si>
  <si>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</si>
  <si>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</si>
  <si>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</si>
  <si>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</si>
  <si>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</si>
  <si>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</si>
  <si>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</si>
  <si>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</si>
  <si>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</si>
  <si>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</si>
  <si>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</si>
  <si>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</si>
  <si>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</si>
  <si>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</si>
  <si>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</si>
  <si>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</si>
  <si>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</si>
  <si>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</si>
  <si>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</si>
  <si>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</si>
  <si>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</si>
  <si>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</si>
  <si>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</si>
  <si>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</si>
  <si>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</si>
  <si>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</si>
  <si>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</si>
  <si>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</si>
  <si>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</si>
  <si>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</si>
  <si>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</si>
  <si>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</si>
  <si>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</si>
  <si>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</si>
  <si>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</si>
  <si>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</si>
  <si>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</si>
  <si>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</si>
  <si>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</si>
  <si>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</si>
  <si>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</si>
  <si>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</si>
  <si>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</si>
  <si>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</si>
  <si>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</si>
  <si>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</si>
  <si>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</si>
  <si>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</si>
  <si>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</si>
  <si>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</si>
  <si>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</si>
  <si>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</si>
  <si>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</si>
  <si>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</si>
  <si>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</si>
  <si>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</si>
  <si>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</si>
  <si>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</si>
  <si>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</si>
  <si>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</si>
  <si>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</si>
  <si>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</si>
  <si>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</si>
  <si>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</si>
  <si>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</si>
  <si>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</si>
  <si>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</si>
  <si>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</si>
  <si>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</si>
  <si>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</si>
  <si>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</si>
  <si>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</si>
  <si>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</si>
  <si>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</si>
  <si>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</si>
  <si>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</si>
  <si>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</si>
  <si>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</si>
  <si>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</si>
  <si>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</si>
  <si>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</si>
  <si>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</si>
  <si>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</si>
  <si>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</si>
  <si>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</si>
  <si>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</si>
  <si>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</si>
  <si>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</si>
  <si>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</si>
  <si>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</si>
  <si>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</si>
  <si>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</si>
  <si>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</si>
  <si>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</si>
  <si>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</si>
  <si>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</si>
  <si>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</si>
  <si>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</si>
  <si>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</si>
  <si>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</si>
  <si>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</si>
  <si>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</si>
  <si>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</si>
  <si>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</si>
  <si>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</si>
  <si>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</si>
  <si>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</si>
  <si>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</si>
  <si>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</si>
  <si>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</si>
  <si>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</si>
  <si>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</si>
  <si>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</si>
  <si>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</si>
  <si>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</si>
  <si>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</si>
  <si>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</si>
  <si>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</si>
  <si>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</si>
  <si>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</si>
  <si>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</si>
  <si>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</si>
  <si>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</si>
  <si>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</si>
  <si>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</si>
  <si>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</si>
  <si>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</si>
  <si>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</si>
  <si>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</si>
  <si>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</si>
  <si>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</si>
  <si>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</si>
  <si>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</si>
  <si>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</si>
  <si>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</si>
  <si>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</si>
  <si>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</si>
  <si>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</si>
  <si>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</si>
  <si>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</si>
  <si>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</si>
  <si>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</si>
  <si>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</si>
  <si>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</si>
  <si>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</si>
  <si>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</si>
  <si>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</si>
  <si>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</si>
  <si>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</si>
  <si>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</si>
  <si>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</si>
  <si>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</si>
  <si>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</si>
  <si>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</si>
  <si>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</si>
  <si>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</si>
  <si>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</si>
  <si>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</si>
  <si>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</si>
  <si>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</si>
  <si>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</si>
  <si>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</si>
  <si>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</si>
  <si>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</si>
  <si>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</si>
  <si>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</si>
  <si>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</si>
  <si>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</si>
  <si>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</si>
  <si>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</si>
  <si>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</si>
  <si>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</si>
  <si>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</si>
  <si>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</si>
  <si>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</si>
  <si>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</si>
  <si>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</si>
  <si>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</si>
  <si>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</si>
  <si>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</si>
  <si>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</si>
  <si>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</si>
  <si>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</si>
  <si>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</si>
  <si>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</si>
  <si>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</si>
  <si>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</si>
  <si>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</si>
  <si>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</si>
  <si>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</si>
  <si>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</si>
  <si>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</si>
  <si>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</si>
  <si>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</si>
  <si>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</si>
  <si>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</si>
  <si>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</si>
  <si>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</si>
  <si>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</si>
  <si>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</si>
  <si>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</si>
  <si>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</si>
  <si>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</si>
  <si>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</si>
  <si>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</si>
  <si>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</si>
  <si>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</si>
  <si>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</si>
  <si>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</si>
  <si>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</si>
  <si>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</si>
  <si>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</si>
  <si>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</si>
  <si>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</si>
  <si>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</si>
  <si>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</si>
  <si>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</si>
  <si>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</si>
  <si>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</si>
  <si>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</si>
  <si>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</si>
  <si>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</si>
  <si>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</si>
  <si>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</si>
  <si>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</si>
  <si>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</si>
  <si>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</si>
  <si>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</si>
  <si>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</si>
  <si>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</si>
  <si>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</si>
  <si>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</si>
  <si>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</si>
  <si>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</si>
  <si>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</si>
  <si>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</si>
  <si>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</si>
  <si>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</si>
  <si>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</si>
  <si>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</si>
  <si>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</si>
  <si>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</si>
  <si>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</si>
  <si>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</si>
  <si>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</si>
  <si>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</si>
  <si>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</si>
  <si>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</si>
  <si>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</si>
  <si>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</si>
  <si>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</si>
  <si>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</si>
  <si>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</si>
  <si>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</si>
  <si>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</si>
  <si>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</si>
  <si>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</si>
  <si>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</si>
  <si>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</si>
  <si>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</si>
  <si>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</si>
  <si>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</si>
  <si>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</si>
  <si>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</si>
  <si>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</si>
  <si>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</si>
  <si>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</si>
  <si>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</si>
  <si>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</si>
  <si>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</si>
  <si>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</si>
  <si>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</si>
  <si>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</si>
  <si>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</si>
  <si>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</si>
  <si>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</si>
  <si>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</si>
  <si>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</si>
  <si>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</si>
  <si>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</si>
  <si>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</si>
  <si>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</si>
  <si>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</si>
  <si>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</si>
  <si>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</si>
  <si>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</si>
  <si>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</si>
  <si>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</si>
  <si>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</si>
  <si>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</si>
  <si>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</si>
  <si>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</si>
  <si>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</si>
  <si>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</si>
  <si>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</si>
  <si>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</si>
  <si>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</si>
  <si>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</si>
  <si>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</si>
  <si>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</si>
  <si>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</si>
  <si>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</si>
  <si>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</si>
  <si>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</si>
  <si>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</si>
  <si>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</si>
  <si>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</si>
  <si>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</si>
  <si>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</si>
  <si>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</si>
  <si>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</si>
  <si>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</si>
  <si>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</si>
  <si>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</si>
  <si>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</si>
  <si>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</si>
  <si>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</si>
  <si>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</si>
  <si>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</si>
  <si>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</si>
  <si>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</si>
  <si>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</si>
  <si>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</si>
  <si>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</si>
  <si>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</si>
  <si>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</si>
  <si>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</si>
  <si>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</si>
  <si>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</si>
  <si>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</si>
  <si>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</si>
  <si>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</si>
  <si>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</si>
  <si>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</si>
  <si>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</si>
  <si>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</si>
  <si>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</si>
  <si>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</si>
  <si>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</si>
  <si>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</si>
  <si>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</si>
  <si>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</si>
  <si>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</si>
  <si>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</si>
  <si>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</si>
  <si>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</si>
  <si>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</si>
  <si>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</si>
  <si>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</si>
  <si>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</si>
  <si>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</si>
  <si>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</si>
  <si>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</si>
  <si>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</si>
  <si>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</si>
  <si>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</si>
  <si>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</si>
  <si>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</si>
  <si>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</si>
  <si>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</si>
  <si>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</si>
  <si>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</si>
  <si>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</si>
  <si>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</si>
  <si>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</si>
  <si>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</si>
  <si>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</si>
  <si>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</si>
  <si>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</si>
  <si>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</si>
  <si>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</si>
  <si>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</si>
  <si>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</si>
  <si>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</si>
  <si>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</si>
  <si>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</si>
  <si>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</si>
  <si>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</si>
  <si>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</si>
  <si>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</si>
  <si>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</si>
  <si>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</si>
  <si>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</si>
  <si>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</si>
  <si>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</si>
  <si>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</si>
  <si>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</si>
  <si>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</si>
  <si>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</si>
  <si>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</si>
  <si>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</si>
  <si>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</si>
  <si>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</si>
  <si>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</si>
  <si>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</si>
  <si>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</si>
  <si>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</si>
  <si>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</si>
  <si>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</si>
  <si>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</si>
  <si>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</si>
  <si>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</si>
  <si>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</si>
  <si>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</si>
  <si>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</si>
  <si>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</si>
  <si>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</si>
  <si>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</si>
  <si>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</si>
  <si>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</si>
  <si>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</si>
  <si>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</si>
  <si>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</si>
  <si>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</si>
  <si>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</si>
  <si>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</si>
  <si>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</si>
  <si>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</si>
  <si>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</si>
  <si>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</si>
  <si>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</si>
  <si>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</si>
  <si>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</si>
  <si>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</si>
  <si>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</si>
  <si>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</si>
  <si>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</si>
  <si>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</si>
  <si>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</si>
  <si>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</si>
  <si>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</si>
  <si>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</si>
  <si>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</si>
  <si>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</si>
  <si>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</si>
  <si>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</si>
  <si>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</si>
  <si>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</si>
  <si>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</si>
  <si>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</si>
  <si>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</si>
  <si>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</si>
  <si>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</si>
  <si>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</si>
  <si>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</si>
  <si>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</si>
  <si>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</si>
  <si>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</si>
  <si>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</si>
  <si>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</si>
  <si>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</si>
  <si>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</si>
  <si>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</si>
  <si>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</si>
  <si>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</si>
  <si>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</si>
  <si>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</si>
  <si>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</si>
  <si>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</si>
  <si>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</si>
  <si>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</si>
  <si>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</si>
  <si>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</si>
  <si>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</si>
  <si>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</si>
  <si>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</si>
  <si>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</si>
  <si>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</si>
  <si>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</si>
  <si>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</si>
  <si>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</si>
  <si>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</si>
  <si>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</si>
  <si>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</si>
  <si>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</si>
  <si>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</si>
  <si>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</si>
  <si>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</si>
  <si>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</si>
  <si>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</si>
  <si>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</si>
  <si>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</si>
  <si>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</si>
  <si>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</si>
  <si>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</si>
  <si>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</si>
  <si>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</si>
  <si>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</si>
  <si>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</si>
  <si>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</si>
  <si>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</si>
  <si>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</si>
  <si>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</si>
  <si>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</si>
  <si>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</si>
  <si>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</si>
  <si>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</si>
  <si>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</si>
  <si>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</si>
  <si>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</si>
  <si>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</si>
  <si>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</si>
  <si>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</si>
  <si>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</si>
  <si>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</si>
  <si>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</si>
  <si>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</si>
  <si>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</si>
  <si>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</si>
  <si>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</si>
  <si>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</si>
  <si>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</si>
  <si>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</si>
  <si>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</si>
  <si>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</si>
  <si>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</si>
  <si>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</si>
  <si>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</si>
  <si>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</si>
  <si>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</si>
  <si>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</si>
  <si>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</si>
  <si>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</si>
  <si>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</si>
  <si>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</si>
  <si>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</si>
  <si>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</si>
  <si>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</si>
  <si>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</si>
  <si>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</si>
  <si>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</si>
  <si>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</si>
  <si>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</si>
  <si>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</si>
  <si>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</si>
  <si>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</si>
  <si>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</si>
  <si>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</si>
  <si>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</si>
  <si>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</si>
  <si>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</si>
  <si>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</si>
  <si>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</si>
  <si>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</si>
  <si>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</si>
  <si>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</si>
  <si>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</si>
  <si>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</si>
  <si>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</si>
  <si>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</si>
  <si>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</si>
  <si>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</si>
  <si>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</si>
  <si>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</si>
  <si>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</si>
  <si>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</si>
  <si>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</si>
  <si>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</si>
  <si>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</si>
  <si>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</si>
  <si>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</si>
  <si>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</si>
  <si>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</si>
  <si>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</si>
  <si>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</si>
  <si>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</si>
  <si>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</si>
  <si>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</si>
  <si>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</si>
  <si>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</si>
  <si>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</si>
  <si>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</si>
  <si>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</si>
  <si>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</si>
  <si>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</si>
  <si>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</si>
  <si>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</si>
  <si>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</si>
  <si>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</si>
  <si>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</si>
  <si>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</si>
  <si>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</si>
  <si>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</si>
  <si>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</si>
  <si>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</si>
  <si>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</si>
  <si>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</si>
  <si>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</si>
  <si>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</si>
  <si>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</si>
  <si>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</si>
  <si>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</si>
  <si>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</si>
  <si>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</si>
  <si>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</si>
  <si>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</si>
  <si>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</si>
  <si>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</si>
  <si>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</si>
  <si>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</si>
  <si>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</si>
  <si>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</si>
  <si>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</si>
  <si>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</si>
  <si>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</si>
  <si>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</si>
  <si>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</si>
  <si>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</si>
  <si>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</si>
  <si>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</si>
  <si>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</si>
  <si>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</si>
  <si>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</si>
  <si>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</si>
  <si>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</si>
  <si>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</si>
  <si>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</si>
  <si>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</si>
  <si>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</si>
  <si>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</si>
  <si>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</si>
  <si>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</si>
  <si>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</si>
  <si>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</si>
  <si>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</si>
  <si>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</si>
  <si>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</si>
  <si>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</si>
  <si>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</si>
  <si>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</si>
  <si>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</si>
  <si>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</si>
  <si>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</si>
  <si>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</si>
  <si>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</si>
  <si>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</si>
  <si>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</si>
  <si>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</si>
  <si>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</si>
  <si>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</si>
  <si>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</si>
  <si>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</si>
  <si>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</si>
  <si>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</si>
  <si>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</si>
  <si>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</si>
  <si>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</si>
  <si>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</si>
  <si>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</si>
  <si>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</si>
  <si>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</si>
  <si>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</si>
  <si>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</si>
  <si>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</si>
  <si>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</si>
  <si>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</si>
  <si>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</si>
  <si>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</si>
  <si>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</si>
  <si>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</si>
  <si>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</si>
  <si>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</si>
  <si>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</si>
  <si>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</si>
  <si>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</si>
  <si>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</si>
  <si>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</si>
  <si>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</si>
  <si>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</si>
  <si>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</si>
  <si>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</si>
  <si>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</si>
  <si>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</si>
  <si>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</si>
  <si>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</si>
  <si>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</si>
  <si>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</si>
  <si>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</si>
  <si>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</si>
  <si>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</si>
  <si>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</si>
  <si>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</si>
  <si>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</si>
  <si>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</si>
  <si>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</si>
  <si>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</si>
  <si>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</si>
  <si>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</si>
  <si>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</si>
  <si>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</si>
  <si>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</si>
  <si>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</si>
  <si>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</si>
  <si>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</si>
  <si>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</si>
  <si>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</si>
  <si>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</si>
  <si>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</si>
  <si>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</si>
  <si>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</si>
  <si>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</si>
  <si>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</si>
  <si>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</si>
  <si>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</si>
  <si>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</si>
  <si>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</si>
  <si>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</si>
  <si>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</si>
  <si>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</si>
  <si>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</si>
  <si>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</si>
  <si>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</si>
  <si>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</si>
  <si>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</si>
  <si>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</si>
  <si>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</si>
  <si>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</si>
  <si>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</si>
  <si>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</si>
  <si>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</si>
  <si>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</si>
  <si>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</si>
  <si>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</si>
  <si>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</si>
  <si>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</si>
  <si>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</si>
  <si>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</si>
  <si>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</si>
  <si>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</si>
  <si>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</si>
  <si>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</si>
  <si>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</si>
  <si>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</si>
  <si>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</si>
  <si>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</si>
  <si>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</si>
  <si>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</si>
  <si>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</si>
  <si>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</si>
  <si>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</si>
  <si>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</si>
  <si>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</si>
  <si>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</si>
  <si>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</si>
  <si>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</si>
  <si>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</si>
  <si>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</si>
  <si>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</si>
  <si>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</si>
  <si>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</si>
  <si>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</si>
  <si>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</si>
  <si>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</si>
  <si>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</si>
  <si>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</si>
  <si>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</si>
  <si>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</si>
  <si>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</si>
  <si>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</si>
  <si>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</si>
  <si>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</si>
  <si>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</si>
  <si>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</si>
  <si>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</si>
  <si>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</si>
  <si>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</si>
  <si>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</si>
  <si>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</si>
  <si>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</si>
  <si>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</si>
  <si>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</si>
  <si>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</si>
  <si>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</si>
  <si>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</si>
  <si>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</si>
  <si>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</si>
  <si>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</si>
  <si>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</si>
  <si>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</si>
  <si>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</si>
  <si>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</si>
  <si>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</si>
  <si>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</si>
  <si>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</si>
  <si>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</si>
  <si>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</si>
  <si>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</si>
  <si>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</si>
  <si>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</si>
  <si>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</si>
  <si>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</si>
  <si>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</si>
  <si>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</si>
  <si>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</si>
  <si>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</si>
  <si>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</si>
  <si>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</si>
  <si>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</si>
  <si>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</si>
  <si>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</si>
  <si>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</si>
  <si>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</si>
  <si>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</si>
  <si>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</si>
  <si>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</si>
  <si>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</si>
  <si>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</si>
  <si>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</si>
  <si>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</si>
  <si>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</si>
  <si>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</si>
  <si>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</si>
  <si>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</si>
  <si>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</si>
  <si>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</si>
  <si>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</si>
  <si>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</si>
  <si>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</si>
  <si>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</si>
  <si>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</si>
  <si>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</si>
  <si>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</si>
  <si>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</si>
  <si>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</si>
  <si>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</si>
  <si>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</si>
  <si>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</si>
  <si>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</si>
  <si>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</si>
  <si>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</si>
  <si>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</si>
  <si>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</si>
  <si>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</si>
  <si>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</si>
  <si>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</si>
  <si>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</si>
  <si>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</si>
  <si>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</si>
  <si>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</si>
  <si>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</si>
  <si>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</si>
  <si>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</si>
  <si>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</si>
  <si>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</si>
  <si>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</si>
  <si>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</si>
  <si>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</si>
  <si>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</si>
  <si>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</si>
  <si>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</si>
  <si>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</si>
  <si>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</si>
  <si>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</si>
  <si>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</si>
  <si>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</si>
  <si>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</si>
  <si>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</si>
  <si>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</si>
  <si>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</si>
  <si>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</si>
  <si>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</si>
  <si>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</si>
  <si>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</si>
  <si>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</si>
  <si>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</si>
  <si>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</si>
  <si>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</si>
  <si>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</si>
  <si>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</si>
  <si>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</si>
  <si>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</si>
  <si>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</si>
  <si>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</si>
  <si>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</si>
  <si>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</si>
  <si>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</si>
  <si>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</si>
  <si>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</si>
  <si>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</si>
  <si>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</si>
  <si>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</si>
  <si>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</si>
  <si>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</si>
  <si>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</si>
  <si>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</si>
  <si>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</si>
  <si>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</si>
  <si>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</si>
  <si>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</si>
  <si>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</si>
  <si>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</si>
  <si>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</si>
  <si>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</si>
  <si>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</si>
  <si>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</si>
  <si>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</si>
  <si>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</si>
  <si>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</si>
  <si>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</si>
  <si>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</si>
  <si>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</si>
  <si>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</si>
  <si>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</si>
  <si>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</si>
  <si>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</si>
  <si>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</si>
  <si>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</si>
  <si>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</si>
  <si>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</si>
  <si>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</si>
  <si>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</si>
  <si>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</si>
  <si>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</si>
  <si>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</si>
  <si>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</si>
  <si>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</si>
  <si>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</si>
  <si>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</si>
  <si>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</si>
  <si>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</si>
  <si>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</si>
  <si>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</si>
  <si>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</si>
  <si>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</si>
  <si>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</si>
  <si>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</si>
  <si>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</si>
  <si>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</si>
  <si>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</si>
  <si>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</si>
  <si>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</si>
  <si>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</si>
  <si>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</si>
  <si>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</si>
  <si>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</si>
  <si>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</si>
  <si>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</si>
  <si>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</si>
  <si>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</si>
  <si>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</si>
  <si>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</si>
  <si>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</si>
  <si>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</si>
  <si>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</si>
  <si>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</si>
  <si>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</si>
  <si>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</si>
  <si>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</si>
  <si>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</si>
  <si>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</si>
  <si>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</si>
  <si>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</si>
  <si>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</si>
  <si>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</si>
  <si>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</si>
  <si>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</si>
  <si>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</si>
  <si>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</si>
  <si>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</si>
  <si>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</si>
  <si>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</si>
  <si>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</si>
  <si>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</si>
  <si>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</si>
  <si>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</si>
  <si>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</si>
  <si>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</si>
  <si>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</si>
  <si>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</si>
  <si>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</si>
  <si>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</si>
  <si>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</si>
  <si>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</si>
  <si>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</si>
  <si>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</si>
  <si>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</si>
  <si>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</si>
  <si>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</si>
  <si>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</si>
  <si>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</si>
  <si>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</si>
  <si>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</si>
  <si>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</si>
  <si>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</si>
  <si>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</si>
  <si>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</si>
  <si>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</si>
  <si>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</si>
  <si>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</si>
  <si>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</si>
  <si>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</si>
  <si>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</si>
  <si>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</si>
  <si>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</si>
  <si>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</si>
  <si>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</si>
  <si>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</si>
  <si>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</si>
  <si>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</si>
  <si>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</si>
  <si>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</si>
  <si>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</si>
  <si>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</si>
  <si>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</si>
  <si>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</si>
  <si>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</si>
  <si>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</si>
  <si>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</si>
  <si>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</si>
  <si>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</si>
  <si>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</si>
  <si>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</si>
  <si>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</si>
  <si>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</si>
  <si>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</si>
  <si>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</si>
  <si>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</si>
  <si>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</si>
  <si>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</si>
  <si>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</si>
  <si>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</si>
  <si>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</si>
  <si>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</si>
  <si>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</si>
  <si>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</si>
  <si>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</si>
  <si>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</si>
  <si>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</si>
  <si>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</si>
  <si>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</si>
  <si>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</si>
  <si>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</si>
  <si>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</si>
  <si>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</si>
  <si>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</si>
  <si>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</si>
  <si>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</si>
  <si>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</si>
  <si>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</si>
  <si>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</si>
  <si>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</si>
  <si>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</si>
  <si>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</si>
  <si>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</si>
  <si>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</si>
  <si>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</si>
  <si>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</si>
  <si>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</si>
  <si>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</si>
  <si>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</si>
  <si>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</si>
  <si>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</si>
  <si>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</si>
  <si>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</si>
  <si>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</si>
  <si>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</si>
  <si>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</si>
  <si>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</si>
  <si>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</si>
  <si>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</si>
  <si>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</si>
  <si>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</si>
  <si>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</si>
  <si>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</si>
  <si>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</si>
  <si>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</si>
  <si>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</si>
  <si>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</si>
  <si>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</si>
  <si>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</si>
  <si>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</si>
  <si>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</si>
  <si>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</si>
  <si>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</si>
  <si>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</si>
  <si>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</si>
  <si>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</si>
  <si>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</si>
  <si>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</si>
  <si>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</si>
  <si>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</si>
  <si>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</si>
  <si>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</si>
  <si>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</si>
  <si>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</si>
  <si>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</si>
  <si>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</si>
  <si>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</si>
  <si>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</si>
  <si>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</si>
  <si>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</si>
  <si>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</si>
  <si>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</si>
  <si>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</si>
  <si>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</si>
  <si>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</si>
  <si>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</si>
  <si>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</si>
  <si>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</si>
  <si>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</si>
  <si>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</si>
  <si>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</si>
  <si>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</si>
  <si>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</si>
  <si>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</si>
  <si>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</si>
  <si>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</si>
  <si>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</si>
  <si>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</si>
  <si>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</si>
  <si>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</si>
  <si>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</si>
  <si>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</si>
  <si>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</si>
  <si>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</si>
  <si>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</si>
  <si>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</si>
  <si>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</si>
  <si>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</si>
  <si>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</si>
  <si>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</si>
  <si>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</si>
  <si>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</si>
  <si>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</si>
  <si>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</si>
  <si>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</si>
  <si>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</si>
  <si>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</si>
  <si>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</si>
  <si>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</si>
  <si>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</si>
  <si>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</si>
  <si>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</si>
  <si>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</si>
  <si>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</si>
  <si>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</si>
  <si>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</si>
  <si>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</si>
  <si>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</si>
  <si>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</si>
  <si>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</si>
  <si>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</si>
  <si>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</si>
  <si>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</si>
  <si>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</si>
  <si>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</si>
  <si>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</si>
  <si>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</si>
  <si>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</si>
  <si>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</si>
  <si>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</si>
  <si>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</si>
  <si>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</si>
  <si>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</si>
  <si>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</si>
  <si>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</si>
  <si>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</si>
  <si>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</si>
  <si>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</si>
  <si>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</si>
  <si>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</si>
  <si>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</si>
  <si>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</si>
  <si>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</si>
  <si>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</si>
  <si>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</si>
  <si>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</si>
  <si>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</si>
  <si>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</si>
  <si>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</si>
  <si>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</si>
  <si>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</si>
  <si>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</si>
  <si>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</si>
  <si>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</si>
  <si>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</si>
  <si>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</si>
  <si>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</si>
  <si>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</si>
  <si>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</si>
  <si>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</si>
  <si>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</si>
  <si>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</si>
  <si>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</si>
  <si>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</si>
  <si>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</si>
  <si>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</si>
  <si>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</si>
  <si>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</si>
  <si>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</si>
  <si>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</si>
  <si>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</si>
  <si>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</si>
  <si>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</si>
  <si>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</si>
  <si>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</si>
  <si>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</si>
  <si>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</si>
  <si>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</si>
  <si>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</si>
  <si>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</si>
  <si>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</si>
  <si>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</si>
  <si>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</si>
  <si>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</si>
  <si>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</si>
  <si>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</si>
  <si>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</si>
  <si>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</si>
  <si>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</si>
  <si>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</si>
  <si>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</si>
  <si>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</si>
  <si>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</si>
  <si>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</si>
  <si>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</si>
  <si>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</si>
  <si>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</si>
  <si>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</si>
  <si>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</si>
  <si>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</si>
  <si>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</si>
  <si>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</si>
  <si>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</si>
  <si>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</si>
  <si>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</si>
  <si>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</si>
  <si>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</si>
  <si>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</si>
  <si>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</si>
  <si>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</si>
  <si>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</si>
  <si>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</si>
  <si>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</si>
  <si>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</si>
  <si>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</si>
  <si>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</si>
  <si>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</si>
  <si>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</si>
  <si>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</si>
  <si>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</si>
  <si>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</si>
  <si>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</si>
  <si>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</si>
  <si>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</si>
  <si>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</si>
  <si>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</si>
  <si>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</si>
  <si>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</si>
  <si>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</si>
  <si>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</si>
  <si>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</si>
  <si>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</si>
  <si>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</si>
  <si>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</si>
  <si>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</si>
  <si>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</si>
  <si>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</si>
  <si>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</si>
  <si>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</si>
  <si>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</si>
  <si>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</si>
  <si>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</si>
  <si>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</si>
  <si>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</si>
  <si>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</si>
  <si>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</si>
  <si>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</si>
  <si>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</si>
  <si>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</si>
  <si>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</si>
  <si>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</si>
  <si>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</si>
  <si>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</si>
  <si>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</si>
  <si>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</si>
  <si>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</si>
  <si>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</si>
  <si>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</si>
  <si>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</si>
  <si>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</si>
  <si>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</si>
  <si>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</si>
  <si>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</si>
  <si>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</si>
  <si>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</si>
  <si>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</si>
  <si>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</si>
  <si>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</si>
  <si>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</si>
  <si>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</si>
  <si>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</si>
  <si>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</si>
  <si>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</si>
  <si>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</si>
  <si>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</si>
  <si>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</si>
  <si>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</si>
  <si>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</si>
  <si>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</si>
  <si>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</si>
  <si>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</si>
  <si>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</si>
  <si>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</si>
  <si>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</si>
  <si>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</si>
  <si>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</si>
  <si>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</si>
  <si>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</si>
  <si>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</si>
  <si>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</si>
  <si>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</si>
  <si>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</si>
  <si>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</si>
  <si>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</si>
  <si>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</si>
  <si>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</si>
  <si>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</si>
  <si>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</si>
  <si>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</si>
  <si>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</si>
  <si>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</si>
  <si>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</si>
  <si>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</si>
  <si>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</si>
  <si>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</si>
  <si>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</si>
  <si>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</si>
  <si>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</si>
  <si>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</si>
  <si>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</si>
  <si>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</si>
  <si>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</si>
  <si>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</si>
  <si>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</si>
  <si>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</si>
  <si>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</si>
  <si>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</si>
  <si>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</si>
  <si>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</si>
  <si>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</si>
  <si>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</si>
  <si>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</si>
  <si>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</si>
  <si>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</si>
  <si>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</si>
  <si>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</si>
  <si>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</si>
  <si>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</si>
  <si>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</si>
  <si>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</si>
  <si>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</si>
  <si>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</si>
  <si>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</si>
  <si>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</si>
  <si>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</si>
  <si>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</si>
  <si>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</si>
  <si>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</si>
  <si>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</si>
  <si>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</si>
  <si>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</si>
  <si>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</si>
  <si>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</si>
  <si>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</si>
  <si>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</si>
  <si>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</si>
  <si>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</si>
  <si>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</si>
  <si>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</si>
  <si>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</si>
  <si>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</si>
  <si>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</si>
  <si>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</si>
  <si>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</si>
  <si>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</si>
  <si>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</si>
  <si>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</si>
  <si>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</si>
  <si>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</si>
  <si>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</si>
  <si>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</si>
  <si>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</si>
  <si>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</si>
  <si>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</si>
  <si>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</si>
  <si>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</si>
  <si>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</si>
  <si>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</si>
  <si>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</si>
  <si>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</si>
  <si>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</si>
  <si>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</si>
  <si>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</si>
  <si>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</si>
  <si>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</si>
  <si>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</si>
  <si>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</si>
  <si>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</si>
  <si>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</si>
  <si>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</si>
  <si>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</si>
  <si>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</si>
  <si>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</si>
  <si>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</si>
  <si>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</si>
  <si>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</si>
  <si>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</si>
  <si>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</si>
  <si>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</si>
  <si>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</si>
  <si>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</si>
  <si>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</si>
  <si>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</si>
  <si>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</si>
  <si>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</si>
  <si>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</si>
  <si>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</si>
  <si>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</si>
  <si>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</si>
  <si>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</si>
  <si>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</si>
  <si>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</si>
  <si>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</si>
  <si>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</si>
  <si>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</si>
  <si>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</si>
  <si>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</si>
  <si>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</si>
  <si>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</si>
  <si>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</si>
  <si>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</si>
  <si>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</si>
  <si>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</si>
  <si>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</si>
  <si>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</si>
  <si>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</si>
  <si>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</si>
  <si>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</si>
  <si>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</si>
  <si>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</si>
  <si>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</si>
  <si>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</si>
  <si>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</si>
  <si>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</si>
  <si>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</si>
  <si>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</si>
  <si>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</si>
  <si>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</si>
  <si>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</si>
  <si>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</si>
  <si>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</si>
  <si>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</si>
  <si>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</si>
  <si>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</si>
  <si>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</si>
  <si>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</si>
  <si>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</si>
  <si>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</si>
  <si>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</si>
  <si>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</si>
  <si>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</si>
  <si>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</si>
  <si>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</si>
  <si>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</si>
  <si>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</si>
  <si>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</si>
  <si>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</si>
  <si>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</si>
  <si>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</si>
  <si>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</si>
  <si>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</si>
  <si>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</si>
  <si>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</si>
  <si>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</si>
  <si>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</si>
  <si>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</si>
  <si>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</si>
  <si>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</si>
  <si>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</si>
  <si>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</si>
  <si>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</si>
  <si>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</si>
  <si>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</si>
  <si>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</si>
  <si>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</si>
  <si>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</si>
  <si>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</si>
  <si>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</si>
  <si>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</si>
  <si>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</si>
  <si>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</si>
  <si>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</si>
  <si>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</si>
  <si>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</si>
  <si>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</si>
  <si>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</si>
  <si>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</si>
  <si>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</si>
  <si>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</si>
  <si>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</si>
  <si>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</si>
  <si>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</si>
  <si>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</si>
  <si>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</si>
  <si>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</si>
  <si>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</si>
  <si>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</si>
  <si>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</si>
  <si>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</si>
  <si>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</si>
  <si>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</si>
  <si>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</si>
  <si>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</si>
  <si>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</si>
  <si>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</si>
  <si>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</si>
  <si>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</si>
  <si>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</si>
  <si>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</si>
  <si>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</si>
  <si>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</si>
  <si>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</si>
  <si>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</si>
  <si>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</si>
  <si>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</si>
  <si>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</si>
  <si>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</si>
  <si>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</si>
  <si>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</si>
  <si>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</si>
  <si>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</si>
  <si>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</si>
  <si>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</si>
  <si>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</si>
  <si>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</si>
  <si>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</si>
  <si>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</si>
  <si>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</si>
  <si>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</si>
  <si>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</si>
  <si>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</si>
  <si>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</si>
  <si>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</si>
  <si>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</si>
  <si>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</si>
  <si>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</si>
  <si>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</si>
  <si>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</si>
  <si>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</si>
  <si>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</si>
  <si>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</si>
  <si>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</si>
  <si>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</si>
  <si>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</si>
  <si>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</si>
  <si>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</si>
  <si>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</si>
  <si>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</si>
  <si>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</si>
  <si>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</si>
  <si>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</si>
  <si>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</si>
  <si>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</si>
  <si>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</si>
  <si>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</si>
  <si>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</si>
  <si>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</si>
  <si>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</si>
  <si>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</si>
  <si>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</si>
  <si>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</si>
  <si>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</si>
  <si>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</si>
  <si>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</si>
  <si>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</si>
  <si>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</si>
  <si>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</si>
  <si>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</si>
  <si>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</si>
  <si>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</si>
  <si>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</si>
  <si>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</si>
  <si>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</si>
  <si>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</si>
  <si>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</si>
  <si>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</si>
  <si>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</si>
  <si>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</si>
  <si>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</si>
  <si>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</si>
  <si>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</si>
  <si>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</si>
  <si>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</si>
  <si>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</si>
  <si>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</si>
  <si>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</si>
  <si>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</si>
  <si>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</si>
  <si>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</si>
  <si>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</si>
  <si>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</si>
  <si>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</si>
  <si>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</si>
  <si>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</si>
  <si>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</si>
  <si>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</si>
  <si>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</si>
  <si>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</si>
  <si>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</si>
  <si>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</si>
  <si>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</si>
  <si>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</si>
  <si>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</si>
  <si>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</si>
  <si>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</si>
  <si>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</si>
  <si>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</si>
  <si>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</si>
  <si>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</si>
  <si>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</si>
  <si>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</si>
  <si>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</si>
  <si>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</si>
  <si>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</si>
  <si>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</si>
  <si>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</si>
  <si>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</si>
  <si>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</si>
  <si>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</si>
  <si>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</si>
  <si>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</si>
  <si>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</si>
  <si>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</si>
  <si>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</si>
  <si>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</si>
  <si>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</si>
  <si>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</si>
  <si>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</si>
  <si>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</si>
  <si>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</si>
  <si>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</si>
  <si>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</si>
  <si>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</si>
  <si>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</si>
  <si>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</si>
  <si>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</si>
  <si>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</si>
  <si>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</si>
  <si>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</si>
  <si>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</si>
  <si>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</si>
  <si>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</si>
  <si>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</si>
  <si>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</si>
  <si>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</si>
  <si>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</si>
  <si>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</si>
  <si>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</si>
  <si>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</si>
  <si>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</si>
  <si>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</si>
  <si>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</si>
  <si>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</si>
  <si>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</si>
  <si>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</si>
  <si>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</si>
  <si>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</si>
  <si>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</si>
  <si>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</si>
  <si>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</si>
  <si>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</si>
  <si>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</si>
  <si>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</si>
  <si>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</si>
  <si>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</si>
  <si>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</si>
  <si>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</si>
  <si>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</si>
  <si>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</si>
  <si>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</si>
  <si>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</si>
  <si>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</si>
  <si>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</si>
  <si>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</si>
  <si>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</si>
  <si>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</si>
  <si>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</si>
  <si>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</si>
  <si>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</si>
  <si>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</si>
  <si>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</si>
  <si>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</si>
  <si>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</si>
  <si>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</si>
  <si>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</si>
  <si>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</si>
  <si>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</si>
  <si>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</si>
  <si>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</si>
  <si>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</si>
  <si>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</si>
  <si>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</si>
  <si>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</si>
  <si>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</si>
  <si>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</si>
  <si>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</si>
  <si>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</si>
  <si>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</si>
  <si>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</si>
  <si>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</si>
  <si>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</si>
  <si>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</si>
  <si>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</si>
  <si>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</si>
  <si>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</si>
  <si>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</si>
  <si>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</si>
  <si>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</si>
  <si>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</si>
  <si>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</si>
  <si>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</si>
  <si>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</si>
  <si>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</si>
  <si>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</si>
  <si>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</si>
  <si>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</si>
  <si>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</si>
  <si>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</si>
  <si>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</si>
  <si>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</si>
  <si>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</si>
  <si>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</si>
  <si>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</si>
  <si>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</si>
  <si>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</si>
  <si>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</si>
  <si>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</si>
  <si>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</si>
  <si>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</si>
  <si>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</si>
  <si>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</si>
  <si>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</si>
  <si>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</si>
  <si>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</si>
  <si>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</si>
  <si>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</si>
  <si>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</si>
  <si>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</si>
  <si>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</si>
  <si>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</si>
  <si>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</si>
  <si>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</si>
  <si>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</si>
  <si>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</si>
  <si>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</si>
  <si>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</si>
  <si>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</si>
  <si>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</si>
  <si>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</si>
  <si>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</si>
  <si>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</si>
  <si>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</si>
  <si>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</si>
  <si>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</si>
  <si>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</si>
  <si>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</si>
  <si>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</si>
  <si>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</si>
  <si>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</si>
  <si>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</si>
  <si>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</si>
  <si>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</si>
  <si>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</si>
  <si>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</si>
  <si>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</si>
  <si>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</si>
  <si>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</si>
  <si>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</si>
  <si>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</si>
  <si>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</si>
  <si>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</si>
  <si>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</si>
  <si>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</si>
  <si>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</si>
  <si>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</si>
  <si>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</si>
  <si>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</si>
  <si>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</si>
  <si>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</si>
  <si>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</si>
  <si>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</si>
  <si>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</si>
  <si>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</si>
  <si>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</si>
  <si>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</si>
  <si>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</si>
  <si>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</si>
  <si>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</si>
  <si>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</si>
  <si>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</si>
  <si>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</si>
  <si>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</si>
  <si>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</si>
  <si>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</si>
  <si>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</si>
  <si>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</si>
  <si>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</si>
  <si>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</si>
  <si>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</si>
  <si>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</si>
  <si>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</si>
  <si>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</si>
  <si>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</si>
  <si>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</si>
  <si>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</si>
  <si>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</si>
  <si>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</si>
  <si>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</si>
  <si>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</si>
  <si>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</si>
  <si>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</si>
  <si>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</si>
  <si>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</si>
  <si>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</si>
  <si>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</si>
  <si>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</si>
  <si>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</si>
  <si>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</si>
  <si>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</si>
  <si>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</si>
  <si>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</si>
  <si>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</si>
  <si>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</si>
  <si>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</si>
  <si>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</si>
  <si>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</si>
  <si>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</si>
  <si>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</si>
  <si>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</si>
  <si>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</si>
  <si>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</si>
  <si>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</si>
  <si>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</si>
  <si>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</si>
  <si>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</si>
  <si>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</si>
  <si>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</si>
  <si>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</si>
  <si>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</si>
  <si>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</si>
  <si>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</si>
  <si>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</si>
  <si>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</si>
  <si>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</si>
  <si>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</si>
  <si>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</si>
  <si>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</si>
  <si>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</si>
  <si>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</si>
  <si>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</si>
  <si>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</si>
  <si>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</si>
  <si>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</si>
  <si>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</si>
  <si>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</si>
  <si>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</si>
  <si>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</si>
  <si>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</si>
  <si>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</si>
  <si>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</si>
  <si>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</si>
  <si>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</si>
  <si>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</si>
  <si>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</si>
  <si>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</si>
  <si>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</si>
  <si>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</si>
  <si>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</si>
  <si>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</si>
  <si>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</si>
  <si>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</si>
  <si>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</si>
  <si>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</si>
  <si>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</si>
  <si>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</si>
  <si>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</si>
  <si>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</si>
  <si>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</si>
  <si>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</si>
  <si>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</si>
  <si>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</si>
  <si>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</si>
  <si>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</si>
  <si>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</si>
  <si>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</si>
  <si>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</si>
  <si>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</si>
  <si>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</si>
  <si>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</si>
  <si>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</si>
  <si>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</si>
  <si>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</si>
  <si>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</si>
  <si>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</si>
  <si>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</si>
  <si>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</si>
  <si>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</si>
  <si>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</si>
  <si>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</si>
  <si>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</si>
  <si>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</si>
  <si>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</si>
  <si>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</si>
  <si>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</si>
  <si>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</si>
  <si>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</si>
  <si>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</si>
  <si>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</si>
  <si>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</si>
  <si>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</si>
  <si>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</si>
  <si>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</si>
  <si>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</si>
  <si>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</si>
  <si>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</si>
  <si>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</si>
  <si>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</si>
  <si>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</si>
  <si>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</si>
  <si>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</si>
  <si>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</si>
  <si>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</si>
  <si>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</si>
  <si>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</si>
  <si>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</si>
  <si>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</si>
  <si>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</si>
  <si>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</si>
  <si>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</si>
  <si>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</si>
  <si>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</si>
  <si>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</si>
  <si>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</si>
  <si>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</si>
  <si>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</si>
  <si>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</si>
  <si>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</si>
  <si>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</si>
  <si>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</si>
  <si>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</si>
  <si>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</si>
  <si>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</si>
  <si>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</si>
  <si>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</si>
  <si>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</si>
  <si>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</si>
  <si>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</si>
  <si>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</si>
  <si>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</si>
  <si>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</si>
  <si>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</si>
  <si>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</si>
  <si>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</si>
  <si>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</si>
  <si>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</si>
  <si>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</si>
  <si>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</si>
  <si>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</si>
  <si>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</si>
  <si>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</si>
  <si>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</si>
  <si>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</si>
  <si>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</si>
  <si>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</si>
  <si>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</si>
  <si>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</si>
  <si>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</si>
  <si>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</si>
  <si>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</si>
  <si>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</si>
  <si>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</si>
  <si>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</si>
  <si>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</si>
  <si>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</si>
  <si>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</si>
  <si>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</si>
  <si>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</si>
  <si>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</si>
  <si>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</si>
  <si>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</si>
  <si>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</si>
  <si>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</si>
  <si>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</si>
  <si>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</si>
  <si>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</si>
  <si>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</si>
  <si>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</si>
  <si>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</si>
  <si>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</si>
  <si>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</si>
  <si>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</si>
  <si>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</si>
  <si>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</si>
  <si>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</si>
  <si>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</si>
  <si>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</si>
  <si>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</si>
  <si>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</si>
  <si>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</si>
  <si>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</si>
  <si>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</si>
  <si>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</si>
  <si>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</si>
  <si>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</si>
  <si>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</si>
  <si>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</si>
  <si>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</si>
  <si>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</si>
  <si>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</si>
  <si>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</si>
  <si>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</si>
  <si>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</si>
  <si>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</si>
  <si>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</si>
  <si>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</si>
  <si>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</si>
  <si>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</si>
  <si>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</si>
  <si>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</si>
  <si>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</si>
  <si>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</si>
  <si>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</si>
  <si>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</si>
  <si>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</si>
  <si>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</si>
  <si>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</si>
  <si>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</si>
  <si>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</si>
  <si>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</si>
  <si>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</si>
  <si>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</si>
  <si>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</si>
  <si>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</si>
  <si>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</si>
  <si>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</si>
  <si>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</si>
  <si>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</si>
  <si>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</si>
  <si>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</si>
  <si>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</si>
  <si>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</si>
  <si>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</si>
  <si>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</si>
  <si>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</si>
  <si>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</si>
  <si>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</si>
  <si>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</si>
  <si>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</si>
  <si>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</si>
  <si>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</si>
  <si>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</si>
  <si>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</si>
  <si>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</si>
  <si>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</si>
  <si>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</si>
  <si>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</si>
  <si>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</si>
  <si>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</si>
  <si>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</si>
  <si>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</si>
  <si>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</si>
  <si>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</si>
  <si>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</si>
  <si>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</si>
  <si>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</si>
  <si>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</si>
  <si>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</si>
  <si>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</si>
  <si>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</si>
  <si>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</si>
  <si>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</si>
  <si>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</si>
  <si>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</si>
  <si>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</si>
  <si>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</si>
  <si>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</si>
  <si>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</si>
  <si>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</si>
  <si>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</si>
  <si>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</si>
  <si>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</si>
  <si>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</si>
  <si>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</si>
  <si>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</si>
  <si>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</si>
  <si>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</si>
  <si>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</si>
  <si>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</si>
  <si>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</si>
  <si>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</si>
  <si>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</si>
  <si>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</si>
  <si>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</si>
  <si>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</si>
  <si>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</si>
  <si>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</si>
  <si>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</si>
  <si>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</si>
  <si>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</si>
  <si>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</si>
  <si>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</si>
  <si>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</si>
  <si>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</si>
  <si>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</si>
  <si>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</si>
  <si>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</si>
  <si>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</si>
  <si>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</si>
  <si>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</si>
  <si>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</si>
  <si>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</si>
  <si>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</si>
  <si>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</si>
  <si>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</si>
  <si>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</si>
  <si>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</si>
  <si>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</si>
  <si>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</si>
  <si>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</si>
  <si>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</si>
  <si>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</si>
  <si>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</si>
  <si>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</si>
  <si>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</si>
  <si>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</si>
  <si>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</si>
  <si>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</si>
  <si>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</si>
  <si>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</si>
  <si>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</si>
  <si>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</si>
  <si>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</si>
  <si>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</si>
  <si>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</si>
  <si>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</si>
  <si>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</si>
  <si>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</si>
  <si>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</si>
  <si>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</si>
  <si>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</si>
  <si>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</si>
  <si>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</si>
  <si>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</si>
  <si>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</si>
  <si>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</si>
  <si>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</si>
  <si>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</si>
  <si>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</si>
  <si>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</si>
  <si>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</si>
  <si>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</si>
  <si>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</si>
  <si>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</si>
  <si>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</si>
  <si>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</si>
  <si>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</si>
  <si>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</si>
  <si>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</si>
  <si>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</si>
  <si>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</si>
  <si>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</si>
  <si>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</si>
  <si>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</si>
  <si>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</si>
  <si>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</si>
  <si>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</si>
  <si>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</si>
  <si>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</si>
  <si>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</si>
  <si>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</si>
  <si>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</si>
  <si>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</si>
  <si>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</si>
  <si>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</si>
  <si>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</si>
  <si>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</si>
  <si>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</si>
  <si>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</si>
  <si>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</si>
  <si>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</si>
  <si>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</si>
  <si>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</si>
  <si>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</si>
  <si>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</si>
  <si>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</si>
  <si>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</si>
  <si>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</si>
  <si>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</si>
  <si>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</si>
  <si>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</si>
  <si>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</si>
  <si>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</si>
  <si>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</si>
  <si>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</si>
  <si>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</si>
  <si>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</si>
  <si>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</si>
  <si>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</si>
  <si>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</si>
  <si>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</si>
  <si>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</si>
  <si>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</si>
  <si>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</si>
  <si>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</si>
  <si>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</si>
  <si>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</si>
  <si>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</si>
  <si>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</si>
  <si>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</si>
  <si>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</si>
  <si>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</si>
  <si>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</si>
  <si>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</si>
  <si>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</si>
  <si>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</si>
  <si>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</si>
  <si>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</si>
  <si>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</si>
  <si>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</si>
  <si>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</si>
  <si>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</si>
  <si>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</si>
  <si>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</si>
  <si>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</si>
  <si>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</si>
  <si>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</si>
  <si>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</si>
  <si>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</si>
  <si>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</si>
  <si>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</si>
  <si>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</si>
  <si>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</si>
  <si>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</si>
  <si>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</si>
  <si>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</si>
  <si>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</si>
  <si>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</si>
  <si>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</si>
  <si>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</si>
  <si>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</si>
  <si>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</si>
  <si>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</si>
  <si>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</si>
  <si>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</si>
  <si>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</si>
  <si>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</si>
  <si>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</si>
  <si>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</si>
  <si>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</si>
  <si>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</si>
  <si>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</si>
  <si>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</si>
  <si>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</si>
  <si>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</si>
  <si>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</si>
  <si>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</si>
  <si>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</si>
  <si>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</si>
  <si>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</si>
  <si>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</si>
  <si>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</si>
  <si>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</si>
  <si>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</si>
  <si>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</si>
  <si>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</si>
  <si>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</si>
  <si>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</si>
  <si>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</si>
  <si>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</si>
  <si>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</si>
  <si>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</si>
  <si>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</si>
  <si>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</si>
  <si>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</si>
  <si>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</si>
  <si>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</si>
  <si>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</si>
  <si>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</si>
  <si>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</si>
  <si>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</si>
  <si>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</si>
  <si>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</si>
  <si>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</si>
  <si>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</si>
  <si>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</si>
  <si>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</si>
  <si>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</si>
  <si>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</si>
  <si>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</si>
  <si>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</si>
  <si>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</si>
  <si>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</si>
  <si>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</si>
  <si>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</si>
  <si>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</si>
  <si>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</si>
  <si>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</si>
  <si>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</si>
  <si>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</si>
  <si>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</si>
  <si>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</si>
  <si>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</si>
  <si>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</si>
  <si>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</si>
  <si>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</si>
  <si>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</si>
  <si>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</si>
  <si>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</si>
  <si>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</si>
  <si>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</si>
  <si>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</si>
  <si>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</si>
  <si>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</si>
  <si>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</si>
  <si>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</si>
  <si>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</si>
  <si>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</si>
  <si>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</si>
  <si>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</si>
  <si>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</si>
  <si>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</si>
  <si>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</si>
  <si>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</si>
  <si>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</si>
  <si>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</si>
  <si>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</si>
  <si>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</si>
  <si>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</si>
  <si>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</si>
  <si>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</si>
  <si>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</si>
  <si>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</si>
  <si>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</si>
  <si>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</si>
  <si>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</si>
  <si>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</si>
  <si>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</si>
  <si>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</si>
  <si>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</si>
  <si>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</si>
  <si>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</si>
  <si>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</si>
  <si>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</si>
  <si>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</si>
  <si>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</si>
  <si>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</si>
  <si>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</si>
  <si>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</si>
  <si>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</si>
  <si>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</si>
  <si>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</si>
  <si>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</si>
  <si>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</si>
  <si>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</si>
  <si>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</si>
  <si>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</si>
  <si>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</si>
  <si>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</si>
  <si>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</si>
  <si>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</si>
  <si>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</si>
  <si>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</si>
  <si>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</si>
  <si>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</si>
  <si>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</si>
  <si>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</si>
  <si>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</si>
  <si>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</si>
  <si>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</si>
  <si>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</si>
  <si>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</si>
  <si>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</si>
  <si>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</si>
  <si>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</si>
  <si>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</si>
  <si>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</si>
  <si>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</si>
  <si>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</si>
  <si>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</si>
  <si>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</si>
  <si>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</si>
  <si>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</si>
  <si>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</si>
  <si>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</si>
  <si>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</si>
  <si>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</si>
  <si>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</si>
  <si>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</si>
  <si>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</si>
  <si>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</si>
  <si>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</si>
  <si>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</si>
  <si>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</si>
  <si>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</si>
  <si>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</si>
  <si>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</si>
  <si>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</si>
  <si>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</si>
  <si>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</si>
  <si>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</si>
  <si>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</si>
  <si>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</si>
  <si>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</si>
  <si>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</si>
  <si>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</si>
  <si>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</si>
  <si>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</si>
  <si>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</si>
  <si>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</si>
  <si>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</si>
  <si>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</si>
  <si>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</si>
  <si>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</si>
  <si>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</si>
  <si>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</si>
  <si>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</si>
  <si>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</si>
  <si>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</si>
  <si>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</si>
  <si>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</si>
  <si>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</si>
  <si>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</si>
  <si>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</si>
  <si>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</si>
  <si>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</si>
  <si>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</si>
  <si>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</si>
  <si>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</si>
  <si>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</si>
  <si>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</si>
  <si>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</si>
  <si>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</si>
  <si>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</si>
  <si>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</si>
  <si>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</si>
  <si>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</si>
  <si>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</si>
  <si>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</si>
  <si>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</si>
  <si>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</si>
  <si>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</si>
  <si>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</si>
  <si>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</si>
  <si>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</si>
  <si>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</si>
  <si>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</si>
  <si>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</si>
  <si>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</si>
  <si>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</si>
  <si>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</si>
  <si>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</si>
  <si>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</si>
  <si>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</si>
  <si>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</si>
  <si>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</si>
  <si>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</si>
  <si>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</si>
  <si>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</si>
  <si>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</si>
  <si>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</si>
  <si>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</si>
  <si>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</si>
  <si>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</si>
  <si>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</si>
  <si>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</si>
  <si>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</si>
  <si>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</si>
  <si>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</si>
  <si>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</si>
  <si>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</si>
  <si>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</si>
  <si>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</si>
  <si>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</si>
  <si>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</si>
  <si>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</si>
  <si>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</si>
  <si>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</si>
  <si>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</si>
  <si>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</si>
  <si>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</si>
  <si>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</si>
  <si>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</si>
  <si>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</si>
  <si>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</si>
  <si>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</si>
  <si>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</si>
  <si>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</si>
  <si>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</si>
  <si>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</si>
  <si>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</si>
  <si>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</si>
  <si>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</si>
  <si>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</si>
  <si>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</si>
  <si>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</si>
  <si>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</si>
  <si>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</si>
  <si>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</si>
  <si>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</si>
  <si>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</si>
  <si>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</si>
  <si>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</si>
  <si>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</si>
  <si>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</si>
  <si>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</si>
  <si>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</si>
  <si>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</si>
  <si>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</si>
  <si>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</si>
  <si>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</si>
  <si>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</si>
  <si>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</si>
  <si>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</si>
  <si>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</si>
  <si>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</si>
  <si>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</si>
  <si>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</si>
  <si>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</si>
  <si>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</si>
  <si>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</si>
  <si>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</si>
  <si>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</si>
  <si>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</si>
  <si>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</si>
  <si>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</si>
  <si>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</si>
  <si>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</si>
  <si>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</si>
  <si>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</si>
  <si>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</si>
  <si>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</si>
  <si>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</si>
  <si>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</si>
  <si>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</si>
  <si>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</si>
  <si>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</si>
  <si>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</si>
  <si>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</si>
  <si>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</si>
  <si>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</si>
  <si>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</si>
  <si>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</si>
  <si>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</si>
  <si>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</si>
  <si>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</si>
  <si>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</si>
  <si>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</si>
  <si>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</si>
  <si>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</si>
  <si>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</si>
  <si>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</si>
  <si>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</si>
  <si>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</si>
  <si>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</si>
  <si>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</si>
  <si>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</si>
  <si>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</si>
  <si>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</si>
  <si>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</si>
  <si>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</si>
  <si>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</si>
  <si>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</si>
  <si>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</si>
  <si>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</si>
  <si>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</si>
  <si>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</si>
  <si>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</si>
  <si>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</si>
  <si>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</si>
  <si>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</si>
  <si>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</si>
  <si>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</si>
  <si>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</si>
  <si>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</si>
  <si>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</si>
  <si>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</si>
  <si>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</si>
  <si>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</si>
  <si>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</si>
  <si>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</si>
  <si>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</si>
  <si>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</si>
  <si>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</si>
  <si>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</si>
  <si>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</si>
  <si>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</si>
  <si>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</si>
  <si>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</si>
  <si>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</si>
  <si>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</si>
  <si>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</si>
  <si>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</si>
  <si>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</si>
  <si>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</si>
  <si>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</si>
  <si>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</si>
  <si>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</si>
  <si>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</si>
  <si>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</si>
  <si>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</si>
  <si>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</si>
  <si>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</si>
  <si>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</si>
  <si>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</si>
  <si>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</si>
  <si>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</si>
  <si>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</si>
  <si>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</si>
  <si>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</si>
  <si>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</si>
  <si>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</si>
  <si>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</si>
  <si>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</si>
  <si>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</si>
  <si>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</si>
  <si>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</si>
  <si>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</si>
  <si>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</si>
  <si>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</si>
  <si>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</si>
  <si>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</si>
  <si>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</si>
  <si>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</si>
  <si>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</si>
  <si>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</si>
  <si>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</si>
  <si>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</si>
  <si>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</si>
  <si>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</si>
  <si>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</si>
  <si>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</si>
  <si>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</si>
  <si>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</si>
  <si>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</si>
  <si>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</si>
  <si>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</si>
  <si>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</si>
  <si>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</si>
  <si>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</si>
  <si>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</si>
  <si>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</si>
  <si>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</si>
  <si>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</si>
  <si>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</si>
  <si>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</si>
  <si>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</si>
  <si>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</si>
  <si>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</si>
  <si>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</si>
  <si>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</si>
  <si>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</si>
  <si>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</si>
  <si>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</si>
  <si>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</si>
  <si>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</si>
  <si>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</si>
  <si>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</si>
  <si>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</si>
  <si>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</si>
  <si>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</si>
  <si>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</si>
  <si>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</si>
  <si>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</si>
  <si>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</si>
  <si>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</si>
  <si>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</si>
  <si>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</si>
  <si>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</si>
  <si>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</si>
  <si>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</si>
  <si>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</si>
  <si>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</si>
  <si>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</si>
  <si>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</si>
  <si>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</si>
  <si>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</si>
  <si>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</si>
  <si>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</si>
  <si>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</si>
  <si>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</si>
  <si>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</si>
  <si>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</si>
  <si>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</si>
  <si>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</si>
  <si>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</si>
  <si>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</si>
  <si>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</si>
  <si>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</si>
  <si>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</si>
  <si>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</si>
  <si>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</si>
  <si>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</si>
  <si>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</si>
  <si>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</si>
  <si>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</si>
  <si>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</si>
  <si>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</si>
  <si>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</si>
  <si>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</si>
  <si>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</si>
  <si>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</si>
  <si>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</si>
  <si>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</si>
  <si>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</si>
  <si>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</si>
  <si>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</si>
  <si>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</si>
  <si>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</si>
  <si>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</si>
  <si>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</si>
  <si>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</si>
  <si>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</si>
  <si>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</si>
  <si>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</si>
  <si>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</si>
  <si>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</si>
  <si>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</si>
  <si>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</si>
  <si>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</si>
  <si>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</si>
  <si>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</si>
  <si>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</si>
  <si>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</si>
  <si>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</si>
  <si>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</si>
  <si>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</si>
  <si>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</si>
  <si>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</si>
  <si>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</si>
  <si>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</si>
  <si>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</si>
  <si>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</si>
  <si>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</si>
  <si>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</si>
  <si>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</si>
  <si>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</si>
  <si>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</si>
  <si>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</si>
  <si>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</si>
  <si>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</si>
  <si>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</si>
  <si>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</si>
  <si>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</si>
  <si>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</si>
  <si>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</si>
  <si>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</si>
  <si>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</si>
  <si>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</si>
  <si>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</si>
  <si>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</si>
  <si>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</si>
  <si>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</si>
  <si>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</si>
  <si>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</si>
  <si>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</si>
  <si>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</si>
  <si>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</si>
  <si>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</si>
  <si>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</si>
  <si>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</si>
  <si>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</si>
  <si>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</si>
  <si>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</si>
  <si>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</si>
  <si>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</si>
  <si>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</si>
  <si>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</si>
  <si>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</si>
  <si>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</si>
  <si>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</si>
  <si>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</si>
  <si>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</si>
  <si>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</si>
  <si>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</si>
  <si>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</si>
  <si>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</si>
  <si>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</si>
  <si>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</si>
  <si>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</si>
  <si>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</si>
  <si>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</si>
  <si>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</si>
  <si>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</si>
  <si>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</si>
  <si>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</si>
  <si>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</si>
  <si>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</si>
  <si>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</si>
  <si>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</si>
  <si>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</si>
  <si>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</si>
  <si>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</si>
  <si>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</si>
  <si>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</si>
  <si>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</si>
  <si>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</si>
  <si>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</si>
  <si>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</si>
  <si>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</si>
  <si>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</si>
  <si>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</si>
  <si>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</si>
  <si>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</si>
  <si>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</si>
  <si>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</si>
  <si>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</si>
  <si>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</si>
  <si>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</si>
  <si>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</si>
  <si>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</si>
  <si>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</si>
  <si>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</si>
  <si>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</si>
  <si>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</si>
  <si>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</si>
  <si>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</si>
  <si>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</si>
  <si>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</si>
  <si>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</si>
  <si>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</si>
  <si>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</si>
  <si>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</si>
  <si>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</si>
  <si>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</si>
  <si>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</si>
  <si>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</si>
  <si>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</si>
  <si>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</si>
  <si>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</si>
  <si>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</si>
  <si>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</si>
  <si>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</si>
  <si>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</si>
  <si>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</si>
  <si>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</si>
  <si>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</si>
  <si>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</si>
  <si>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</si>
  <si>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</si>
  <si>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</si>
  <si>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</si>
  <si>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</si>
  <si>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</si>
  <si>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</si>
  <si>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</si>
  <si>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</si>
  <si>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</si>
  <si>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</si>
  <si>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</si>
  <si>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</si>
  <si>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</si>
  <si>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</si>
  <si>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</si>
  <si>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</si>
  <si>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</si>
  <si>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</si>
  <si>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</si>
  <si>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</si>
  <si>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</si>
  <si>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</si>
  <si>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</si>
  <si>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</si>
  <si>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</si>
  <si>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</si>
  <si>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</si>
  <si>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</si>
  <si>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</si>
  <si>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</si>
  <si>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</si>
  <si>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</si>
  <si>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</si>
  <si>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</si>
  <si>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</si>
  <si>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</si>
  <si>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</si>
  <si>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</si>
  <si>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</si>
  <si>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</si>
  <si>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</si>
  <si>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</si>
  <si>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</si>
  <si>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</si>
  <si>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</si>
  <si>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</si>
  <si>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</si>
  <si>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</si>
  <si>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</si>
  <si>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</si>
  <si>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</si>
  <si>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</si>
  <si>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</si>
  <si>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</si>
  <si>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</si>
  <si>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</si>
  <si>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</si>
  <si>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</si>
  <si>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</si>
  <si>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</si>
  <si>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</si>
  <si>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</si>
  <si>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</si>
  <si>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</si>
  <si>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</si>
  <si>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</si>
  <si>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</si>
  <si>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</si>
  <si>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</si>
  <si>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</si>
  <si>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</si>
  <si>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</si>
  <si>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</si>
  <si>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</si>
  <si>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</si>
  <si>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</si>
  <si>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</si>
  <si>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</si>
  <si>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</si>
  <si>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</si>
  <si>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</si>
  <si>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</si>
  <si>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</si>
  <si>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</si>
  <si>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</si>
  <si>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</si>
  <si>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</si>
  <si>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</si>
  <si>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</si>
  <si>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</si>
  <si>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</si>
  <si>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</si>
  <si>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</si>
  <si>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</si>
  <si>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</si>
  <si>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</si>
  <si>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</si>
  <si>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</si>
  <si>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</si>
  <si>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</si>
  <si>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</si>
  <si>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</si>
  <si>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</si>
  <si>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</si>
  <si>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</si>
  <si>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</si>
  <si>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</si>
  <si>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</si>
  <si>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</si>
  <si>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</si>
  <si>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</si>
  <si>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</si>
  <si>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</si>
  <si>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</si>
  <si>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</si>
  <si>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</si>
  <si>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</si>
  <si>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</si>
  <si>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</si>
  <si>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</si>
  <si>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</si>
  <si>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</si>
  <si>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</si>
  <si>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</si>
  <si>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</si>
  <si>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</si>
  <si>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</si>
  <si>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</si>
  <si>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</si>
  <si>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</si>
  <si>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</si>
  <si>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</si>
  <si>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</si>
  <si>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</si>
  <si>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</si>
  <si>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</si>
  <si>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</si>
  <si>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</si>
  <si>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</si>
  <si>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</si>
  <si>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</si>
  <si>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</si>
  <si>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</si>
  <si>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</si>
  <si>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</si>
  <si>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</si>
  <si>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</si>
  <si>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</si>
  <si>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</si>
  <si>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</si>
  <si>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</si>
  <si>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</si>
  <si>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</si>
  <si>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</si>
  <si>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</si>
  <si>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</si>
  <si>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</si>
  <si>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</si>
  <si>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</si>
  <si>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</si>
  <si>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</si>
  <si>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</si>
  <si>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</si>
  <si>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</si>
  <si>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</si>
  <si>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</si>
  <si>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</si>
  <si>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</si>
  <si>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</si>
  <si>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</si>
  <si>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</si>
  <si>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</si>
  <si>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</si>
  <si>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</si>
  <si>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</si>
  <si>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</si>
  <si>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</si>
  <si>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</si>
  <si>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</si>
  <si>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</si>
  <si>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</si>
  <si>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</si>
  <si>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</si>
  <si>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</si>
  <si>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</si>
  <si>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</si>
  <si>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</si>
  <si>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</si>
  <si>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</si>
  <si>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</si>
  <si>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</si>
  <si>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</si>
  <si>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</si>
  <si>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</si>
  <si>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</si>
  <si>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</si>
  <si>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</si>
  <si>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</si>
  <si>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</si>
  <si>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</si>
  <si>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</si>
  <si>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</si>
  <si>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</si>
  <si>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</si>
  <si>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</si>
  <si>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</si>
  <si>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</si>
  <si>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</si>
  <si>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</si>
  <si>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</si>
  <si>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</si>
  <si>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</si>
  <si>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</si>
  <si>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</si>
  <si>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</si>
  <si>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</si>
  <si>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</si>
  <si>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</si>
  <si>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</si>
  <si>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</si>
  <si>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</si>
  <si>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</si>
  <si>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</si>
  <si>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</si>
  <si>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</si>
  <si>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</si>
  <si>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</si>
  <si>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</si>
  <si>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</si>
  <si>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</si>
  <si>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</si>
  <si>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</si>
  <si>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</si>
  <si>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</si>
  <si>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</si>
  <si>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</si>
  <si>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</si>
  <si>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</si>
  <si>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</si>
  <si>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</si>
  <si>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</si>
  <si>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</si>
  <si>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</si>
  <si>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</si>
  <si>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</si>
  <si>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</si>
  <si>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</si>
  <si>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</si>
  <si>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</si>
  <si>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</si>
  <si>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</si>
  <si>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</si>
  <si>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</si>
  <si>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</si>
  <si>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</si>
  <si>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</si>
  <si>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</si>
  <si>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</si>
  <si>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</si>
  <si>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</si>
  <si>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</si>
  <si>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</si>
  <si>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</si>
  <si>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</si>
  <si>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</si>
  <si>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</si>
  <si>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</si>
  <si>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</si>
  <si>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</si>
  <si>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</si>
  <si>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</si>
  <si>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</si>
  <si>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</si>
  <si>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</si>
  <si>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</si>
  <si>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</si>
  <si>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</si>
  <si>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</si>
  <si>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</si>
  <si>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</si>
  <si>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</si>
  <si>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</si>
  <si>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</si>
  <si>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</si>
  <si>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</si>
  <si>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</si>
  <si>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</si>
  <si>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</si>
  <si>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</si>
  <si>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</si>
  <si>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</si>
  <si>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</si>
  <si>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</si>
  <si>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</si>
  <si>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</si>
  <si>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</si>
  <si>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</si>
  <si>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</si>
  <si>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</si>
  <si>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</si>
  <si>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</si>
  <si>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</si>
  <si>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</si>
  <si>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</si>
  <si>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</si>
  <si>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</si>
  <si>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</si>
  <si>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</si>
  <si>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</si>
  <si>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</si>
  <si>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</si>
  <si>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</si>
  <si>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</si>
  <si>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</si>
  <si>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</si>
  <si>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</si>
  <si>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</si>
  <si>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</si>
  <si>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</si>
  <si>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</si>
  <si>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</si>
  <si>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</si>
  <si>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</si>
  <si>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</si>
  <si>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</si>
  <si>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</si>
  <si>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</si>
  <si>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</si>
  <si>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</si>
  <si>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</si>
  <si>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</si>
  <si>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</si>
  <si>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</si>
  <si>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</si>
  <si>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</si>
  <si>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</si>
  <si>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</si>
  <si>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</si>
  <si>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</si>
  <si>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</si>
  <si>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</si>
  <si>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</si>
  <si>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</si>
  <si>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</si>
  <si>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</si>
  <si>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</si>
  <si>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</si>
  <si>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</si>
  <si>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</si>
  <si>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</si>
  <si>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</si>
  <si>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</si>
  <si>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</si>
  <si>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</si>
  <si>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</si>
  <si>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</si>
  <si>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</si>
  <si>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</si>
  <si>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</si>
  <si>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</si>
  <si>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</si>
  <si>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</si>
  <si>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</si>
  <si>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</si>
  <si>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</si>
  <si>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</si>
  <si>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</si>
  <si>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</si>
  <si>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</si>
  <si>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</si>
  <si>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</si>
  <si>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</si>
  <si>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</si>
  <si>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</si>
  <si>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</si>
  <si>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</si>
  <si>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</si>
  <si>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</si>
  <si>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</si>
  <si>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</si>
  <si>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</si>
  <si>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</si>
  <si>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</si>
  <si>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</si>
  <si>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</si>
  <si>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</si>
  <si>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</si>
  <si>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</si>
  <si>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</si>
  <si>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</si>
  <si>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</si>
  <si>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</si>
  <si>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</si>
  <si>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</si>
  <si>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</si>
  <si>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</si>
  <si>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</si>
  <si>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</si>
  <si>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</si>
  <si>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</si>
  <si>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</si>
  <si>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</si>
  <si>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</si>
  <si>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</si>
  <si>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</si>
  <si>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</si>
  <si>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</si>
  <si>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</si>
  <si>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</si>
  <si>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</si>
  <si>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</si>
  <si>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</si>
  <si>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</si>
  <si>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</si>
  <si>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</si>
  <si>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</si>
  <si>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</si>
  <si>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</si>
  <si>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</si>
  <si>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</si>
  <si>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</si>
  <si>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</si>
  <si>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</si>
  <si>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</si>
  <si>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</si>
  <si>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</si>
  <si>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</si>
  <si>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</si>
  <si>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</si>
  <si>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</si>
  <si>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</si>
  <si>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</si>
  <si>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</si>
  <si>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</si>
  <si>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</si>
  <si>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</si>
  <si>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</si>
  <si>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</si>
  <si>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</si>
  <si>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</si>
  <si>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</si>
  <si>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</si>
  <si>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</si>
  <si>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</si>
  <si>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</si>
  <si>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</si>
  <si>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</si>
  <si>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</si>
  <si>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</si>
  <si>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</si>
  <si>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</si>
  <si>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</si>
  <si>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</si>
  <si>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</si>
  <si>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</si>
  <si>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</si>
  <si>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</si>
  <si>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</si>
  <si>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</si>
  <si>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</si>
  <si>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</si>
  <si>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</si>
  <si>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</si>
  <si>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</si>
  <si>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</si>
  <si>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</si>
  <si>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</si>
  <si>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</si>
  <si>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</si>
  <si>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</si>
  <si>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</si>
  <si>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</si>
  <si>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</si>
  <si>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</si>
  <si>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</si>
  <si>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</si>
  <si>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</si>
  <si>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</si>
  <si>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</si>
  <si>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</si>
  <si>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</si>
  <si>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</si>
  <si>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</si>
  <si>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</si>
  <si>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</si>
  <si>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</si>
  <si>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</si>
  <si>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</si>
  <si>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</si>
  <si>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</si>
  <si>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</si>
  <si>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</si>
  <si>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</si>
  <si>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</si>
  <si>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</si>
  <si>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</si>
  <si>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</si>
  <si>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</si>
  <si>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</si>
  <si>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</si>
  <si>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</si>
  <si>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</si>
  <si>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</si>
  <si>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</si>
  <si>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</si>
  <si>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</si>
  <si>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</si>
  <si>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</si>
  <si>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</si>
  <si>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</si>
  <si>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</si>
  <si>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</si>
  <si>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</si>
  <si>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</si>
  <si>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</si>
  <si>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</si>
  <si>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</si>
  <si>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</si>
  <si>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</si>
  <si>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</si>
  <si>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</si>
  <si>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</si>
  <si>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</si>
  <si>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</si>
  <si>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</si>
  <si>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</si>
  <si>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</si>
  <si>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</si>
  <si>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</si>
  <si>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</si>
  <si>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</si>
  <si>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</si>
  <si>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</si>
  <si>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</si>
  <si>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</si>
  <si>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</si>
  <si>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</si>
  <si>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</si>
  <si>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</si>
  <si>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</si>
  <si>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</si>
  <si>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</si>
  <si>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</si>
  <si>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</si>
  <si>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</si>
  <si>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</si>
  <si>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</si>
  <si>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</si>
  <si>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</si>
  <si>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</si>
  <si>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</si>
  <si>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</si>
  <si>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</si>
  <si>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</si>
  <si>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</si>
  <si>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</si>
  <si>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</si>
  <si>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</si>
  <si>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</si>
  <si>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</si>
  <si>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</si>
  <si>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</si>
  <si>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</si>
  <si>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</si>
  <si>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</si>
  <si>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</si>
  <si>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</si>
  <si>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</si>
  <si>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</si>
  <si>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</si>
  <si>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</si>
  <si>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</si>
  <si>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</si>
  <si>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</si>
  <si>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</si>
  <si>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</si>
  <si>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</si>
  <si>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</si>
  <si>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</si>
  <si>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</si>
  <si>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</si>
  <si>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</si>
  <si>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</si>
  <si>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</si>
  <si>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</si>
  <si>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</si>
  <si>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</si>
  <si>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</si>
  <si>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</si>
  <si>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</si>
  <si>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</si>
  <si>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</si>
  <si>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</si>
  <si>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</si>
  <si>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</si>
  <si>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</si>
  <si>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</si>
  <si>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</si>
  <si>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</si>
  <si>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</si>
  <si>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</si>
  <si>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</si>
  <si>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</si>
  <si>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</si>
  <si>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</si>
  <si>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</si>
  <si>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</si>
  <si>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</si>
  <si>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</si>
  <si>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</si>
  <si>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</si>
  <si>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</si>
  <si>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</si>
  <si>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</si>
  <si>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</si>
  <si>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</si>
  <si>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</si>
  <si>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</si>
  <si>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</si>
  <si>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</si>
  <si>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</si>
  <si>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</si>
  <si>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</si>
  <si>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</si>
  <si>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</si>
  <si>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</si>
  <si>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</si>
  <si>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</si>
  <si>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</si>
  <si>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</si>
  <si>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</si>
  <si>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</si>
  <si>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</si>
  <si>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</si>
  <si>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</si>
  <si>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</si>
  <si>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</si>
  <si>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</si>
  <si>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</si>
  <si>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</si>
  <si>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</si>
  <si>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</si>
  <si>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</si>
  <si>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</si>
  <si>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</si>
  <si>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</si>
  <si>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</si>
  <si>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</si>
  <si>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</si>
  <si>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</si>
  <si>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</si>
  <si>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</si>
  <si>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</si>
  <si>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</si>
  <si>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</si>
  <si>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</si>
  <si>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</si>
  <si>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</si>
  <si>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</si>
  <si>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</si>
  <si>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</si>
  <si>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</si>
  <si>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</si>
  <si>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</si>
  <si>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</si>
  <si>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</si>
  <si>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</si>
  <si>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</si>
  <si>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</si>
  <si>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</si>
  <si>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</si>
  <si>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</si>
  <si>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</si>
  <si>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</si>
  <si>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</si>
  <si>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</si>
  <si>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</si>
  <si>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</si>
  <si>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</si>
  <si>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</si>
  <si>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</si>
  <si>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</si>
  <si>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</si>
  <si>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</si>
  <si>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</si>
  <si>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</si>
  <si>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</si>
  <si>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</si>
  <si>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</si>
  <si>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</si>
  <si>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</si>
  <si>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</si>
  <si>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</si>
  <si>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</si>
  <si>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</si>
  <si>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</si>
  <si>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</si>
  <si>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</si>
  <si>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</si>
  <si>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</si>
  <si>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</si>
  <si>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</si>
  <si>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</si>
  <si>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</si>
  <si>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</si>
  <si>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</si>
  <si>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</si>
  <si>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</si>
  <si>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</si>
  <si>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</si>
  <si>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</si>
  <si>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</si>
  <si>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</si>
  <si>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</si>
  <si>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</si>
  <si>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</si>
  <si>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</si>
  <si>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</si>
  <si>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</si>
  <si>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</si>
  <si>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</si>
  <si>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</si>
  <si>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</si>
  <si>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</si>
  <si>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</si>
  <si>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</si>
  <si>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</si>
  <si>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</si>
  <si>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</si>
  <si>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</si>
  <si>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</si>
  <si>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</si>
  <si>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</si>
  <si>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</si>
  <si>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</si>
  <si>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</si>
  <si>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</si>
  <si>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</si>
  <si>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</si>
  <si>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</si>
  <si>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</si>
  <si>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</si>
  <si>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</si>
  <si>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</si>
  <si>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</si>
  <si>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</si>
  <si>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</si>
  <si>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</si>
  <si>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</si>
  <si>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</si>
  <si>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</si>
  <si>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</si>
  <si>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</si>
  <si>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</si>
  <si>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</si>
  <si>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</si>
  <si>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</si>
  <si>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</si>
  <si>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</si>
  <si>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</si>
  <si>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</si>
  <si>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</si>
  <si>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</si>
  <si>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</si>
  <si>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</si>
  <si>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</si>
  <si>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</si>
  <si>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</si>
  <si>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</si>
  <si>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</si>
  <si>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</si>
  <si>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</si>
  <si>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</si>
  <si>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</si>
  <si>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</si>
  <si>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</si>
  <si>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</si>
  <si>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</si>
  <si>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</si>
  <si>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</si>
  <si>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</si>
  <si>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</si>
  <si>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</si>
  <si>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</si>
  <si>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</si>
  <si>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</si>
  <si>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</si>
  <si>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</si>
  <si>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</si>
  <si>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</si>
  <si>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</si>
  <si>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</si>
  <si>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</si>
  <si>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</si>
  <si>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</si>
  <si>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</si>
  <si>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</si>
  <si>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</si>
  <si>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</si>
  <si>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</si>
  <si>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</si>
  <si>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</si>
  <si>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</si>
  <si>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</si>
  <si>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</si>
  <si>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</si>
  <si>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</si>
  <si>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</si>
  <si>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</si>
  <si>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</si>
  <si>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</si>
  <si>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</si>
  <si>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</si>
  <si>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</si>
  <si>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</si>
  <si>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</si>
  <si>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</si>
  <si>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</si>
  <si>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</si>
  <si>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</si>
  <si>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</si>
  <si>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</si>
  <si>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</si>
  <si>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</si>
  <si>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</si>
  <si>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</si>
  <si>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</si>
  <si>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</si>
  <si>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</si>
  <si>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</si>
  <si>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</si>
  <si>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</si>
  <si>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</si>
  <si>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</si>
  <si>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</si>
  <si>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</si>
  <si>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</si>
  <si>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</si>
  <si>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</si>
  <si>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</si>
  <si>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</si>
  <si>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</si>
  <si>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</si>
  <si>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</si>
  <si>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</si>
  <si>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</si>
  <si>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</si>
  <si>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</si>
  <si>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</si>
  <si>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</si>
  <si>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</si>
  <si>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</si>
  <si>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</si>
  <si>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</si>
  <si>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</si>
  <si>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</si>
  <si>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</si>
  <si>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</si>
  <si>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</si>
  <si>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</si>
  <si>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</si>
  <si>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</si>
  <si>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</si>
  <si>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</si>
  <si>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</si>
  <si>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</si>
  <si>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</si>
  <si>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</si>
  <si>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</si>
  <si>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</si>
  <si>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</si>
  <si>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</si>
  <si>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</si>
  <si>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</si>
  <si>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</si>
  <si>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</si>
  <si>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</si>
  <si>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</si>
  <si>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</si>
  <si>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</si>
  <si>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</si>
  <si>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</si>
  <si>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</si>
  <si>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</si>
  <si>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</si>
  <si>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</si>
  <si>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</si>
  <si>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</si>
  <si>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</si>
  <si>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</si>
  <si>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</si>
  <si>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</si>
  <si>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</si>
  <si>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</si>
  <si>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</si>
  <si>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</si>
  <si>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</si>
  <si>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</si>
  <si>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</si>
  <si>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</si>
  <si>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</si>
  <si>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</si>
  <si>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</si>
  <si>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</si>
  <si>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</si>
  <si>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</si>
  <si>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</si>
  <si>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</si>
  <si>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</si>
  <si>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</si>
  <si>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</si>
  <si>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</si>
  <si>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</si>
  <si>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</si>
  <si>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</si>
  <si>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</si>
  <si>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</si>
  <si>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</si>
  <si>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</si>
  <si>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</si>
  <si>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</si>
  <si>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</si>
  <si>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</si>
  <si>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</si>
  <si>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</si>
  <si>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</si>
  <si>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</si>
  <si>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</si>
  <si>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</si>
  <si>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</si>
  <si>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</si>
  <si>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</si>
  <si>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</si>
  <si>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</si>
  <si>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</si>
  <si>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</si>
  <si>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</si>
  <si>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</si>
  <si>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</si>
  <si>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</si>
  <si>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</si>
  <si>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</si>
  <si>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</si>
  <si>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</si>
  <si>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</si>
  <si>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</si>
  <si>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</si>
  <si>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</si>
  <si>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</si>
  <si>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</si>
  <si>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</si>
  <si>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</si>
  <si>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</si>
  <si>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</si>
  <si>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</si>
  <si>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</si>
  <si>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</si>
  <si>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</si>
  <si>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</si>
  <si>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</si>
  <si>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</si>
  <si>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</si>
  <si>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</si>
  <si>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</si>
  <si>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</si>
  <si>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</si>
  <si>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</si>
  <si>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</si>
  <si>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</si>
  <si>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</si>
  <si>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</si>
  <si>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</si>
  <si>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</si>
  <si>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</si>
  <si>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</si>
  <si>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</si>
  <si>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</si>
  <si>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</si>
  <si>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</si>
  <si>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</si>
  <si>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</si>
  <si>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</si>
  <si>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</si>
  <si>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</si>
  <si>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</si>
  <si>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</si>
  <si>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</si>
  <si>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</si>
  <si>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</si>
  <si>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</si>
  <si>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</si>
  <si>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</si>
  <si>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</si>
  <si>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</si>
  <si>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</si>
  <si>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</si>
  <si>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</si>
  <si>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</si>
  <si>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</si>
  <si>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</si>
  <si>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</si>
  <si>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</si>
  <si>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</si>
  <si>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</si>
  <si>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</si>
  <si>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</si>
  <si>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</si>
  <si>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</si>
  <si>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</si>
  <si>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</si>
  <si>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</si>
  <si>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</si>
  <si>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</si>
  <si>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</si>
  <si>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</si>
  <si>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</si>
  <si>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</si>
  <si>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</si>
  <si>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</si>
  <si>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</si>
  <si>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</si>
  <si>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</si>
  <si>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</si>
  <si>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</si>
  <si>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</si>
  <si>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</si>
  <si>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</si>
  <si>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</si>
  <si>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</si>
  <si>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</si>
  <si>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</si>
  <si>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</si>
  <si>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</si>
  <si>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</si>
  <si>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</si>
  <si>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</si>
  <si>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</si>
  <si>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</si>
  <si>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</si>
  <si>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</si>
  <si>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</si>
  <si>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</si>
  <si>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</si>
  <si>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</si>
  <si>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</si>
  <si>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</si>
  <si>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</si>
  <si>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</si>
  <si>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</si>
  <si>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</si>
  <si>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</si>
  <si>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</si>
  <si>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</si>
  <si>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</si>
  <si>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</si>
  <si>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</si>
  <si>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</si>
  <si>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</si>
  <si>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</si>
  <si>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</si>
  <si>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</si>
  <si>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</si>
  <si>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</si>
  <si>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</si>
  <si>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</si>
  <si>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</si>
  <si>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</si>
  <si>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</si>
  <si>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</si>
  <si>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</si>
  <si>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</si>
  <si>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</si>
  <si>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</si>
  <si>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</si>
  <si>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</si>
  <si>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</si>
  <si>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</si>
  <si>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</si>
  <si>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</si>
  <si>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</si>
  <si>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</si>
  <si>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</si>
  <si>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</si>
  <si>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</si>
  <si>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</si>
  <si>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</si>
  <si>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</si>
  <si>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</si>
  <si>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</si>
  <si>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</si>
  <si>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</si>
  <si>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</si>
  <si>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</si>
  <si>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</si>
  <si>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</si>
  <si>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</si>
  <si>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</si>
  <si>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</si>
  <si>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</si>
  <si>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</si>
  <si>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</si>
  <si>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</si>
  <si>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</si>
  <si>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</si>
  <si>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</si>
  <si>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</si>
  <si>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</si>
  <si>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</si>
  <si>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</si>
  <si>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</si>
  <si>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</si>
  <si>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</si>
  <si>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</si>
  <si>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</si>
  <si>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</si>
  <si>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</si>
  <si>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</si>
  <si>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</si>
  <si>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</si>
  <si>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</si>
  <si>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</si>
  <si>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</si>
  <si>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</si>
  <si>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</si>
  <si>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</si>
  <si>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</si>
  <si>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</si>
  <si>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</si>
  <si>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</si>
  <si>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</si>
  <si>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</si>
  <si>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</si>
  <si>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</si>
  <si>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</si>
  <si>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</si>
  <si>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</si>
  <si>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</si>
  <si>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</si>
  <si>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</si>
  <si>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</si>
  <si>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</si>
  <si>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</si>
  <si>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</si>
  <si>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</si>
  <si>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</si>
  <si>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</si>
  <si>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</si>
  <si>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</si>
  <si>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</si>
  <si>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</si>
  <si>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</si>
  <si>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</si>
  <si>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</si>
  <si>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</si>
  <si>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</si>
  <si>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</si>
  <si>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</si>
  <si>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</si>
  <si>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</si>
  <si>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</si>
  <si>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</si>
  <si>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</si>
  <si>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</si>
  <si>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</si>
  <si>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</si>
  <si>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</si>
  <si>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</si>
  <si>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</si>
  <si>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</si>
  <si>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</si>
  <si>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</si>
  <si>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</si>
  <si>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</si>
  <si>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</si>
  <si>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</si>
  <si>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</si>
  <si>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</si>
  <si>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</si>
  <si>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</si>
  <si>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</si>
  <si>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</si>
  <si>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</si>
  <si>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</si>
  <si>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</si>
  <si>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</si>
  <si>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</si>
  <si>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</si>
  <si>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</si>
  <si>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</si>
  <si>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</si>
  <si>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</si>
  <si>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</si>
  <si>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</si>
  <si>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</si>
  <si>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</si>
  <si>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</si>
  <si>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</si>
  <si>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</si>
  <si>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</si>
  <si>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</si>
  <si>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</si>
  <si>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</si>
  <si>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</si>
  <si>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</si>
  <si>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</si>
  <si>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</si>
  <si>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</si>
  <si>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</si>
  <si>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</si>
  <si>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</si>
  <si>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</si>
  <si>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</si>
  <si>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</si>
  <si>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</si>
  <si>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</si>
  <si>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</si>
  <si>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</si>
  <si>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</si>
  <si>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</si>
  <si>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</si>
  <si>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</si>
  <si>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</si>
  <si>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</si>
  <si>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</si>
  <si>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</si>
  <si>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</si>
  <si>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</si>
  <si>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</si>
  <si>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</si>
  <si>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</si>
  <si>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</si>
  <si>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</si>
  <si>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</si>
  <si>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</si>
  <si>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</si>
  <si>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</si>
  <si>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</si>
  <si>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</si>
  <si>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</si>
  <si>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</si>
  <si>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</si>
  <si>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</si>
  <si>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</si>
  <si>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</si>
  <si>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</si>
  <si>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</si>
  <si>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</si>
  <si>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</si>
  <si>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</si>
  <si>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</si>
  <si>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</si>
  <si>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</si>
  <si>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</si>
  <si>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</si>
  <si>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</si>
  <si>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</si>
  <si>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</si>
  <si>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</si>
  <si>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</si>
  <si>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</si>
  <si>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</si>
  <si>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</si>
  <si>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</si>
  <si>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</si>
  <si>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</si>
  <si>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</si>
  <si>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</si>
  <si>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</si>
  <si>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</si>
  <si>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</si>
  <si>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</si>
  <si>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</si>
  <si>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</si>
  <si>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</si>
  <si>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</si>
  <si>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</si>
  <si>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</si>
  <si>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</si>
  <si>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</si>
  <si>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</si>
  <si>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</si>
  <si>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</si>
  <si>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</si>
  <si>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</si>
  <si>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</si>
  <si>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</si>
  <si>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</si>
  <si>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</si>
  <si>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</si>
  <si>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</si>
  <si>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</si>
  <si>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</si>
  <si>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</si>
  <si>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</si>
  <si>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</si>
  <si>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</si>
  <si>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</si>
  <si>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</si>
  <si>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</si>
  <si>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</si>
  <si>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</si>
  <si>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</si>
  <si>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</si>
  <si>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</si>
  <si>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</si>
  <si>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</si>
  <si>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</si>
  <si>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</si>
  <si>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</si>
  <si>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</si>
  <si>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</si>
  <si>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</si>
  <si>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</si>
  <si>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</si>
  <si>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</si>
  <si>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</si>
  <si>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</si>
  <si>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</si>
  <si>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</si>
  <si>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</si>
  <si>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</si>
  <si>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</si>
  <si>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</si>
  <si>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</si>
  <si>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</si>
  <si>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</si>
  <si>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</si>
  <si>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</si>
  <si>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</si>
  <si>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</si>
  <si>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</si>
  <si>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</si>
  <si>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</si>
  <si>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</si>
  <si>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</si>
  <si>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</si>
  <si>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</si>
  <si>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</si>
  <si>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</si>
  <si>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</si>
  <si>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</si>
  <si>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</si>
  <si>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</si>
  <si>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</si>
  <si>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</si>
  <si>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</si>
  <si>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</si>
  <si>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</si>
  <si>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</si>
  <si>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</si>
  <si>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</si>
  <si>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</si>
  <si>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</si>
  <si>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</si>
  <si>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</si>
  <si>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</si>
  <si>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</si>
  <si>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</si>
  <si>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</si>
  <si>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</si>
  <si>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</si>
  <si>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</si>
  <si>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</si>
  <si>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</si>
  <si>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</si>
  <si>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</si>
  <si>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</si>
  <si>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</si>
  <si>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</si>
  <si>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</si>
  <si>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</si>
  <si>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</si>
  <si>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</si>
  <si>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</si>
  <si>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</si>
  <si>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</si>
  <si>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</si>
  <si>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</si>
  <si>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</si>
  <si>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</si>
  <si>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</si>
  <si>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</si>
  <si>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</si>
  <si>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</si>
  <si>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</si>
  <si>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</si>
  <si>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</si>
  <si>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</si>
  <si>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</si>
  <si>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</si>
  <si>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</si>
  <si>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</si>
  <si>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</si>
  <si>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</si>
  <si>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</si>
  <si>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</si>
  <si>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</si>
  <si>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</si>
  <si>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</si>
  <si>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</si>
  <si>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</si>
  <si>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</si>
  <si>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</si>
  <si>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</si>
  <si>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</si>
  <si>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</si>
  <si>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</si>
  <si>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</si>
  <si>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</si>
  <si>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</si>
  <si>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</si>
  <si>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</si>
  <si>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</si>
  <si>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</si>
  <si>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</si>
  <si>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</si>
  <si>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</si>
  <si>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</si>
  <si>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</si>
  <si>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</si>
  <si>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</si>
  <si>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</si>
  <si>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</si>
  <si>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</si>
  <si>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</si>
  <si>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</si>
  <si>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</si>
  <si>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</si>
  <si>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</si>
  <si>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</si>
  <si>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</si>
  <si>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</si>
  <si>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</si>
  <si>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</si>
  <si>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</si>
  <si>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</si>
  <si>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</si>
  <si>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</si>
  <si>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</si>
  <si>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</si>
  <si>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</si>
  <si>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</si>
  <si>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</si>
  <si>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</si>
  <si>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</si>
  <si>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</si>
  <si>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</si>
  <si>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</si>
  <si>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</si>
  <si>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</si>
  <si>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</si>
  <si>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</si>
  <si>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</si>
  <si>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</si>
  <si>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</si>
  <si>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</si>
  <si>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</si>
  <si>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</si>
  <si>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</si>
  <si>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</si>
  <si>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</si>
  <si>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</si>
  <si>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</si>
  <si>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</si>
  <si>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</si>
  <si>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</si>
  <si>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</si>
  <si>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</si>
  <si>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</si>
  <si>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</si>
  <si>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</si>
  <si>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</si>
  <si>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</si>
  <si>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</si>
  <si>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</si>
  <si>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</si>
  <si>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</si>
  <si>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</si>
  <si>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</si>
  <si>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</si>
  <si>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</si>
  <si>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</si>
  <si>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</si>
  <si>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</si>
  <si>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</si>
  <si>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</si>
  <si>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</si>
  <si>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</si>
  <si>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</si>
  <si>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</si>
  <si>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</si>
  <si>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</si>
  <si>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</si>
  <si>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</si>
  <si>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</si>
  <si>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</si>
  <si>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</si>
  <si>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</si>
  <si>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</si>
  <si>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</si>
  <si>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</si>
  <si>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</si>
  <si>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</si>
  <si>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</si>
  <si>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</si>
  <si>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</si>
  <si>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</si>
  <si>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</si>
  <si>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</si>
  <si>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</si>
  <si>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</si>
  <si>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</si>
  <si>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</si>
  <si>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</si>
  <si>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</si>
  <si>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</si>
  <si>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</si>
  <si>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</si>
  <si>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</si>
  <si>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</si>
  <si>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</si>
  <si>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</si>
  <si>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</si>
  <si>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</si>
  <si>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</si>
  <si>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</si>
  <si>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</si>
  <si>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</si>
  <si>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</si>
  <si>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</si>
  <si>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</si>
  <si>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</si>
  <si>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</si>
  <si>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</si>
  <si>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</si>
  <si>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</si>
  <si>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</si>
  <si>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</si>
  <si>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</si>
  <si>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</si>
  <si>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</si>
  <si>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</si>
  <si>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</si>
  <si>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</si>
  <si>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</si>
  <si>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</si>
  <si>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</si>
  <si>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</si>
  <si>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</si>
  <si>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</si>
  <si>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</si>
  <si>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</si>
  <si>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</si>
  <si>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</si>
  <si>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</si>
  <si>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</si>
  <si>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</si>
  <si>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</si>
  <si>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</si>
  <si>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</si>
  <si>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</si>
  <si>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</si>
  <si>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</si>
  <si>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</si>
  <si>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</si>
  <si>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</si>
  <si>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</si>
  <si>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</si>
  <si>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</si>
  <si>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</si>
  <si>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</si>
  <si>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</si>
  <si>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</si>
  <si>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</si>
  <si>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</si>
  <si>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</si>
  <si>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</si>
  <si>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</si>
  <si>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</si>
  <si>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</si>
  <si>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</si>
  <si>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</si>
  <si>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</si>
  <si>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</si>
  <si>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</si>
  <si>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</si>
  <si>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</si>
  <si>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</si>
  <si>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</si>
  <si>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</si>
  <si>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</si>
  <si>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</si>
  <si>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</si>
  <si>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</si>
  <si>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</si>
  <si>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</si>
  <si>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</si>
  <si>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</si>
  <si>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</si>
  <si>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</si>
  <si>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</si>
  <si>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</si>
  <si>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</si>
  <si>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</si>
  <si>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</si>
  <si>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</si>
  <si>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</si>
  <si>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</si>
  <si>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</si>
  <si>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</si>
  <si>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</si>
  <si>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</si>
  <si>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</si>
  <si>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</si>
  <si>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</si>
  <si>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</si>
  <si>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</si>
  <si>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</si>
  <si>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</si>
  <si>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</si>
  <si>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</si>
  <si>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</si>
  <si>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</si>
  <si>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</si>
  <si>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</si>
  <si>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</si>
  <si>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</si>
  <si>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</si>
  <si>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</si>
  <si>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</si>
  <si>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</si>
  <si>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</si>
  <si>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</si>
  <si>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</si>
  <si>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</si>
  <si>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</si>
  <si>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</si>
  <si>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</si>
  <si>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</si>
  <si>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</si>
  <si>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</si>
  <si>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</si>
  <si>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</si>
  <si>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</si>
  <si>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</si>
  <si>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</si>
  <si>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</si>
  <si>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</si>
  <si>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</si>
  <si>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</si>
  <si>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</si>
  <si>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</si>
  <si>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</si>
  <si>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</si>
  <si>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</si>
  <si>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</si>
  <si>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</si>
  <si>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</si>
  <si>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</si>
  <si>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</si>
  <si>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</si>
  <si>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</si>
  <si>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</si>
  <si>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</si>
  <si>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</si>
  <si>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</si>
  <si>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</si>
  <si>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</si>
  <si>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</si>
  <si>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</si>
  <si>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</si>
  <si>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</si>
  <si>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</si>
  <si>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</si>
  <si>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</si>
  <si>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</si>
  <si>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</si>
  <si>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</si>
  <si>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</si>
  <si>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</si>
  <si>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</si>
  <si>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</si>
  <si>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</si>
  <si>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</si>
  <si>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</si>
  <si>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</si>
  <si>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</si>
  <si>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</si>
  <si>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</si>
  <si>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</si>
  <si>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</si>
  <si>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</si>
  <si>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</si>
  <si>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</si>
  <si>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</si>
  <si>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</si>
  <si>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</si>
  <si>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</si>
  <si>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</si>
  <si>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</si>
  <si>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</si>
  <si>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</si>
  <si>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</si>
  <si>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</si>
  <si>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</si>
  <si>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</si>
  <si>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</si>
  <si>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</si>
  <si>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</si>
  <si>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</si>
  <si>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</si>
  <si>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</si>
  <si>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</si>
  <si>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</si>
  <si>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</si>
  <si>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</si>
  <si>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</si>
  <si>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</si>
  <si>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</si>
  <si>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</si>
  <si>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</si>
  <si>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</si>
  <si>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</si>
  <si>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</si>
  <si>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</si>
  <si>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</si>
  <si>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</si>
  <si>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</si>
  <si>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</si>
  <si>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</si>
  <si>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</si>
  <si>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</si>
  <si>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</si>
  <si>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</si>
  <si>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</si>
  <si>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</si>
  <si>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</si>
  <si>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</si>
  <si>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</si>
  <si>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</si>
  <si>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</si>
  <si>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</si>
  <si>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</si>
  <si>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</si>
  <si>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</si>
  <si>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</si>
  <si>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</si>
  <si>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</si>
  <si>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</si>
  <si>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</si>
  <si>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</si>
  <si>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</si>
  <si>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</si>
  <si>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</si>
  <si>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</si>
  <si>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</si>
  <si>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</si>
  <si>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</si>
  <si>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</si>
  <si>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</si>
  <si>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</si>
  <si>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</si>
  <si>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</si>
  <si>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</si>
  <si>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</si>
  <si>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</si>
  <si>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</si>
  <si>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</si>
  <si>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</si>
  <si>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</si>
  <si>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</si>
  <si>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</si>
  <si>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</si>
  <si>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</si>
  <si>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</si>
  <si>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</si>
  <si>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</si>
  <si>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</si>
  <si>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</si>
  <si>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</si>
  <si>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</si>
  <si>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</si>
  <si>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</si>
  <si>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</si>
  <si>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</si>
  <si>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</si>
  <si>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</si>
  <si>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</si>
  <si>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</si>
  <si>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</si>
  <si>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</si>
  <si>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</si>
  <si>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</si>
  <si>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</si>
  <si>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</si>
  <si>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</si>
  <si>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</si>
  <si>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</si>
  <si>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</si>
  <si>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</si>
  <si>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</si>
  <si>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</si>
  <si>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</si>
  <si>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</si>
  <si>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</si>
  <si>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</si>
  <si>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</si>
  <si>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</si>
  <si>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</si>
  <si>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</si>
  <si>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</si>
  <si>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</si>
  <si>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</si>
  <si>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</si>
  <si>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</si>
  <si>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</si>
  <si>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</si>
  <si>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</si>
  <si>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</si>
  <si>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</si>
  <si>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</si>
  <si>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</si>
  <si>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</si>
  <si>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</si>
  <si>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</si>
  <si>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</si>
  <si>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</si>
  <si>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</si>
  <si>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</si>
  <si>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</si>
  <si>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</si>
  <si>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</si>
  <si>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</si>
  <si>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</si>
  <si>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</si>
  <si>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</si>
  <si>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</si>
  <si>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</si>
  <si>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</si>
  <si>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</si>
  <si>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</si>
  <si>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</si>
  <si>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</si>
  <si>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</si>
  <si>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</si>
  <si>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</si>
  <si>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</si>
  <si>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</si>
  <si>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</si>
  <si>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</si>
  <si>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</si>
  <si>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</si>
  <si>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</si>
  <si>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</si>
  <si>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</si>
  <si>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</si>
  <si>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</si>
  <si>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</si>
  <si>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</si>
  <si>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</si>
  <si>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</si>
  <si>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</si>
  <si>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</si>
  <si>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</si>
  <si>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</si>
  <si>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</si>
  <si>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</si>
  <si>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</si>
  <si>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</si>
  <si>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</si>
  <si>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</si>
  <si>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</si>
  <si>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</si>
  <si>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</si>
  <si>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</si>
  <si>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</si>
  <si>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</si>
  <si>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</si>
  <si>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</si>
  <si>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</si>
  <si>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</si>
  <si>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</si>
  <si>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</si>
  <si>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</si>
  <si>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</si>
  <si>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</si>
  <si>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</si>
  <si>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</si>
  <si>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</si>
  <si>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</si>
  <si>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</si>
  <si>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</si>
  <si>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</si>
  <si>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</si>
  <si>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</si>
  <si>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</si>
  <si>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</si>
  <si>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</si>
  <si>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</si>
  <si>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</si>
  <si>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</si>
  <si>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</si>
  <si>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</si>
  <si>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</si>
  <si>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</si>
  <si>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</si>
  <si>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</si>
  <si>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</si>
  <si>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</si>
  <si>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</si>
  <si>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</si>
  <si>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</si>
  <si>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</si>
  <si>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</si>
  <si>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</si>
  <si>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</si>
  <si>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</si>
  <si>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</si>
  <si>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</si>
  <si>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</si>
  <si>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</si>
  <si>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</si>
  <si>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</si>
  <si>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</si>
  <si>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</si>
  <si>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</si>
  <si>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</si>
  <si>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</si>
  <si>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</si>
  <si>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</si>
  <si>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</si>
  <si>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</si>
  <si>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</si>
  <si>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</si>
  <si>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</si>
  <si>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</si>
  <si>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</si>
  <si>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</si>
  <si>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</si>
  <si>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</si>
  <si>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</si>
  <si>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</si>
  <si>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</si>
  <si>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</si>
  <si>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</si>
  <si>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</si>
  <si>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</si>
  <si>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</si>
  <si>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</si>
  <si>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</si>
  <si>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</si>
  <si>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</si>
  <si>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</si>
  <si>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</si>
  <si>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</si>
  <si>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</si>
  <si>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</si>
  <si>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</si>
  <si>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</si>
  <si>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</si>
  <si>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</si>
  <si>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</si>
  <si>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</si>
  <si>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</si>
  <si>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</si>
  <si>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</si>
  <si>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</si>
  <si>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</si>
  <si>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</si>
  <si>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</si>
  <si>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</si>
  <si>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</si>
  <si>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</si>
  <si>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</si>
  <si>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</si>
  <si>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</si>
  <si>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</si>
  <si>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</si>
  <si>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</si>
  <si>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</si>
  <si>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</si>
  <si>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</si>
  <si>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</si>
  <si>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</si>
  <si>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</si>
  <si>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</si>
  <si>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</si>
  <si>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</si>
  <si>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</si>
  <si>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</si>
  <si>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</si>
  <si>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</si>
  <si>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</si>
  <si>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</si>
  <si>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</si>
  <si>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</si>
  <si>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</si>
  <si>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</si>
  <si>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</si>
  <si>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</si>
  <si>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</si>
  <si>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</si>
  <si>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</si>
  <si>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</si>
  <si>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</si>
  <si>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</si>
  <si>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</si>
  <si>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</si>
  <si>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</si>
  <si>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</si>
  <si>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</si>
  <si>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</si>
  <si>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</si>
  <si>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</si>
  <si>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</si>
  <si>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</si>
  <si>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</si>
  <si>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</si>
  <si>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</si>
  <si>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</si>
  <si>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</si>
  <si>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</si>
  <si>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</si>
  <si>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</si>
  <si>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</si>
  <si>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</si>
  <si>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</si>
  <si>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</si>
  <si>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</si>
  <si>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</si>
  <si>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</si>
  <si>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</si>
  <si>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</si>
  <si>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</si>
  <si>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</si>
  <si>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</si>
  <si>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</si>
  <si>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</si>
  <si>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</si>
  <si>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</si>
  <si>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</si>
  <si>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</si>
  <si>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</si>
  <si>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</si>
  <si>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</si>
  <si>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</si>
  <si>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</si>
  <si>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</si>
  <si>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</si>
  <si>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</si>
  <si>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</si>
  <si>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</si>
  <si>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</si>
  <si>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</si>
  <si>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</si>
  <si>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</si>
  <si>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</si>
  <si>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</si>
  <si>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</si>
  <si>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</si>
  <si>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</si>
  <si>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</si>
  <si>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</si>
  <si>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</si>
  <si>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</si>
  <si>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</si>
  <si>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</si>
  <si>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</si>
  <si>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</si>
  <si>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</si>
  <si>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</si>
  <si>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</si>
  <si>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</si>
  <si>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</si>
  <si>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</si>
  <si>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</si>
  <si>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</si>
  <si>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</si>
  <si>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</si>
  <si>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</si>
  <si>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</si>
  <si>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</si>
  <si>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</si>
  <si>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</si>
  <si>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</si>
  <si>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</si>
  <si>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</si>
  <si>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</si>
  <si>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</si>
  <si>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</si>
  <si>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</si>
  <si>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</si>
  <si>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</si>
  <si>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</si>
  <si>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</si>
  <si>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</si>
  <si>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</si>
  <si>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</si>
  <si>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</si>
  <si>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</si>
  <si>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</si>
  <si>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</si>
  <si>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</si>
  <si>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</si>
  <si>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</si>
  <si>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</si>
  <si>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</si>
  <si>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</si>
  <si>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</si>
  <si>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</si>
  <si>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</si>
  <si>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</si>
  <si>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</si>
  <si>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</si>
  <si>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</si>
  <si>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</si>
  <si>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</si>
  <si>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</si>
  <si>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</si>
  <si>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</si>
  <si>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</si>
  <si>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</si>
  <si>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</si>
  <si>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</si>
  <si>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</si>
  <si>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</si>
  <si>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</si>
  <si>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</si>
  <si>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</si>
  <si>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</si>
  <si>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</si>
  <si>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</si>
  <si>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</si>
  <si>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</si>
  <si>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</si>
  <si>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</si>
  <si>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</si>
  <si>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</si>
  <si>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</si>
  <si>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</si>
  <si>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</si>
  <si>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</si>
  <si>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</si>
  <si>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</si>
  <si>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</si>
  <si>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</si>
  <si>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</si>
  <si>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</si>
  <si>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</si>
  <si>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</si>
  <si>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</si>
  <si>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</si>
  <si>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</si>
  <si>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</si>
  <si>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</si>
  <si>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</si>
  <si>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</si>
  <si>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</si>
  <si>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</si>
  <si>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</si>
  <si>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</si>
  <si>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</si>
  <si>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</si>
  <si>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</si>
  <si>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</si>
  <si>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</si>
  <si>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</si>
  <si>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</si>
  <si>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</si>
  <si>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</si>
  <si>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</si>
  <si>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</si>
  <si>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</si>
  <si>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</si>
  <si>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</si>
  <si>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</si>
  <si>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</si>
  <si>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</si>
  <si>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</si>
  <si>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</si>
  <si>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</si>
  <si>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</si>
  <si>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</si>
  <si>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</si>
  <si>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</si>
  <si>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</si>
  <si>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</si>
  <si>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</si>
  <si>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</si>
  <si>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</si>
  <si>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</si>
  <si>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</si>
  <si>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</si>
  <si>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</si>
  <si>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</si>
  <si>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</si>
  <si>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</si>
  <si>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</si>
  <si>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</si>
  <si>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</si>
  <si>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</si>
  <si>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</si>
  <si>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</si>
  <si>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</si>
  <si>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</si>
  <si>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</si>
  <si>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</si>
  <si>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</si>
  <si>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</si>
  <si>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</si>
  <si>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</si>
  <si>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</si>
  <si>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</si>
  <si>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</si>
  <si>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</si>
  <si>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</si>
  <si>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</si>
  <si>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</si>
  <si>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</si>
  <si>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</si>
  <si>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</si>
  <si>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</si>
  <si>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</si>
  <si>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</si>
  <si>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</si>
  <si>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</si>
  <si>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</si>
  <si>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</si>
  <si>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</si>
  <si>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</si>
  <si>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</si>
  <si>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</si>
  <si>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</si>
  <si>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</si>
  <si>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</si>
  <si>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</si>
  <si>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</si>
  <si>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</si>
  <si>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</si>
  <si>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</si>
  <si>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</si>
  <si>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</si>
  <si>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</si>
  <si>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</si>
  <si>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</si>
  <si>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</si>
  <si>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</si>
  <si>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</si>
  <si>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</si>
  <si>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</si>
  <si>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</si>
  <si>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</si>
  <si>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</si>
  <si>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</si>
  <si>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</si>
  <si>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</si>
  <si>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</si>
  <si>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</si>
  <si>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</si>
  <si>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</si>
  <si>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</si>
  <si>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</si>
  <si>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</si>
  <si>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</si>
  <si>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</si>
  <si>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</si>
  <si>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</si>
  <si>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</si>
  <si>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</si>
  <si>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</si>
  <si>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</si>
  <si>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</si>
  <si>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</si>
  <si>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</si>
  <si>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</si>
  <si>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</si>
  <si>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</si>
  <si>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</si>
  <si>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</si>
  <si>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</si>
  <si>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</si>
  <si>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</si>
  <si>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</si>
  <si>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</si>
  <si>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</si>
  <si>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</si>
  <si>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</si>
  <si>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</si>
  <si>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</si>
  <si>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</si>
  <si>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</si>
  <si>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</si>
  <si>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</si>
  <si>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</si>
  <si>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</si>
  <si>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</si>
  <si>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</si>
  <si>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</si>
  <si>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</si>
  <si>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</si>
  <si>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</si>
  <si>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</si>
  <si>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</si>
  <si>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</si>
  <si>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</si>
  <si>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</si>
  <si>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</si>
  <si>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</si>
  <si>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</si>
  <si>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</si>
  <si>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</si>
  <si>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</si>
  <si>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</si>
  <si>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</si>
  <si>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</si>
  <si>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</si>
  <si>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</si>
  <si>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</si>
  <si>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</si>
  <si>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</si>
  <si>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</si>
  <si>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</si>
  <si>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</si>
  <si>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</si>
  <si>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</si>
  <si>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</si>
  <si>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</si>
  <si>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</si>
  <si>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</si>
  <si>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</si>
  <si>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</si>
  <si>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</si>
  <si>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</si>
  <si>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</si>
  <si>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</si>
  <si>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</si>
  <si>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</si>
  <si>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</si>
  <si>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</si>
  <si>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</si>
  <si>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</si>
  <si>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</si>
  <si>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</si>
  <si>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</si>
  <si>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</si>
  <si>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</si>
  <si>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</si>
  <si>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</si>
  <si>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</si>
  <si>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</si>
  <si>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</si>
  <si>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</si>
  <si>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</si>
  <si>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</si>
  <si>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</si>
  <si>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</si>
  <si>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</si>
  <si>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</si>
  <si>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</si>
  <si>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</si>
  <si>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</si>
  <si>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</si>
  <si>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</si>
  <si>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</si>
  <si>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</si>
  <si>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</si>
  <si>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</si>
  <si>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</si>
  <si>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</si>
  <si>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</si>
  <si>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</si>
  <si>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</si>
  <si>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</si>
  <si>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</si>
  <si>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</si>
  <si>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</si>
  <si>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</si>
  <si>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</si>
  <si>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</si>
  <si>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</si>
  <si>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</si>
  <si>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</si>
  <si>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</si>
  <si>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</si>
  <si>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</si>
  <si>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</si>
  <si>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</si>
  <si>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</si>
  <si>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</si>
  <si>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</si>
  <si>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</si>
  <si>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</si>
  <si>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</si>
  <si>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</si>
  <si>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</si>
  <si>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</si>
  <si>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</si>
  <si>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</si>
  <si>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</si>
  <si>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</si>
  <si>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</si>
  <si>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</si>
  <si>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</si>
  <si>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</si>
  <si>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</si>
  <si>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</si>
  <si>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</si>
  <si>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</si>
  <si>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</si>
  <si>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</si>
  <si>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</si>
  <si>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</si>
  <si>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</si>
  <si>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</si>
  <si>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</si>
  <si>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</si>
  <si>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</si>
  <si>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</si>
  <si>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</si>
  <si>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</si>
  <si>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</si>
  <si>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</si>
  <si>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</si>
  <si>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</si>
  <si>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</si>
  <si>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</si>
  <si>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</si>
  <si>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</si>
  <si>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</si>
  <si>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</si>
  <si>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</si>
  <si>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</si>
  <si>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</si>
  <si>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</si>
  <si>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</si>
  <si>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</si>
  <si>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</si>
  <si>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</si>
  <si>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</si>
  <si>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</si>
  <si>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</si>
  <si>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</si>
  <si>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</si>
  <si>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</si>
  <si>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</si>
  <si>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</si>
  <si>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</si>
  <si>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</si>
  <si>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</si>
  <si>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</si>
  <si>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</si>
  <si>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</si>
  <si>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</si>
  <si>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</si>
  <si>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</si>
  <si>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</si>
  <si>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</si>
  <si>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</si>
  <si>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</si>
  <si>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</si>
  <si>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</si>
  <si>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</si>
  <si>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</si>
  <si>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</si>
  <si>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</si>
  <si>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</si>
  <si>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</si>
  <si>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</si>
  <si>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</si>
  <si>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</si>
  <si>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</si>
  <si>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</si>
  <si>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</si>
  <si>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</si>
  <si>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</si>
  <si>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</si>
  <si>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</si>
  <si>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</si>
  <si>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</si>
  <si>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</si>
  <si>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</si>
  <si>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</si>
  <si>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</si>
  <si>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</si>
  <si>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</si>
  <si>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</si>
  <si>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</si>
  <si>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</si>
  <si>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</si>
  <si>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</si>
  <si>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</si>
  <si>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</si>
  <si>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</si>
  <si>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</si>
  <si>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</si>
  <si>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</si>
  <si>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</si>
  <si>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</si>
  <si>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</si>
  <si>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</si>
  <si>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</si>
  <si>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</si>
  <si>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</si>
  <si>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</si>
  <si>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</si>
  <si>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</si>
  <si>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</si>
  <si>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</si>
  <si>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</si>
  <si>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</si>
  <si>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</si>
  <si>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</si>
  <si>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</si>
  <si>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</si>
  <si>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</si>
  <si>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</si>
  <si>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</si>
  <si>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</si>
  <si>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</si>
  <si>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</si>
  <si>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</si>
  <si>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</si>
  <si>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</si>
  <si>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</si>
  <si>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</si>
  <si>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</si>
  <si>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</si>
  <si>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</si>
  <si>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</si>
  <si>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</si>
  <si>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</si>
  <si>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</si>
  <si>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</si>
  <si>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</si>
  <si>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</si>
  <si>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</si>
  <si>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</si>
  <si>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</si>
  <si>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</si>
  <si>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</si>
  <si>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</si>
  <si>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</si>
  <si>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</si>
  <si>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</si>
  <si>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</si>
  <si>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</si>
  <si>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</si>
  <si>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</si>
  <si>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</si>
  <si>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</si>
  <si>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</si>
  <si>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</si>
  <si>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</si>
  <si>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</si>
  <si>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</si>
  <si>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</si>
  <si>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</si>
  <si>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</si>
  <si>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</si>
  <si>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</si>
  <si>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</si>
  <si>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</si>
  <si>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</si>
  <si>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</si>
  <si>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</si>
  <si>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</si>
  <si>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</si>
  <si>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</si>
  <si>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</si>
  <si>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</si>
  <si>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</si>
  <si>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</si>
  <si>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</si>
  <si>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</si>
  <si>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</si>
  <si>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</si>
  <si>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</si>
  <si>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</si>
  <si>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</si>
  <si>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</si>
  <si>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</si>
  <si>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</si>
  <si>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</si>
  <si>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</si>
  <si>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</si>
  <si>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</si>
  <si>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</si>
  <si>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</si>
  <si>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</si>
  <si>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</si>
  <si>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</si>
  <si>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</si>
  <si>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</si>
  <si>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</si>
  <si>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</si>
  <si>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</si>
  <si>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</si>
  <si>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</si>
  <si>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</si>
  <si>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</si>
  <si>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</si>
  <si>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</si>
  <si>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</si>
  <si>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</si>
  <si>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</si>
  <si>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</si>
  <si>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</si>
  <si>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</si>
  <si>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</si>
  <si>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</si>
  <si>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</si>
  <si>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</si>
  <si>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</si>
  <si>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</si>
  <si>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</si>
  <si>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</si>
  <si>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</si>
  <si>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</si>
  <si>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</si>
  <si>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</si>
  <si>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</si>
  <si>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</si>
  <si>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</si>
  <si>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</si>
  <si>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</si>
  <si>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</si>
  <si>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</si>
  <si>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</si>
  <si>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</si>
  <si>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</si>
  <si>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</si>
  <si>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</si>
  <si>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</si>
  <si>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</si>
  <si>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</si>
  <si>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</si>
  <si>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</si>
  <si>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</si>
  <si>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</si>
  <si>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</si>
  <si>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</si>
  <si>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</si>
  <si>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</si>
  <si>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</si>
  <si>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</si>
  <si>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</si>
  <si>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</si>
  <si>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</si>
  <si>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</si>
  <si>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</si>
  <si>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</si>
  <si>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</si>
  <si>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</si>
  <si>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</si>
  <si>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</si>
  <si>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</si>
  <si>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</si>
  <si>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</si>
  <si>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</si>
  <si>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</si>
  <si>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</si>
  <si>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</si>
  <si>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</si>
  <si>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</si>
  <si>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</si>
  <si>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</si>
  <si>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</si>
  <si>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</si>
  <si>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</si>
  <si>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</si>
  <si>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</si>
  <si>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</si>
  <si>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</si>
  <si>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</si>
  <si>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</si>
  <si>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</si>
  <si>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</si>
  <si>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</si>
  <si>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</si>
  <si>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</si>
  <si>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</si>
  <si>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</si>
  <si>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</si>
  <si>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</si>
  <si>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</si>
  <si>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</si>
  <si>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</si>
  <si>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</si>
  <si>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</si>
  <si>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</si>
  <si>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</si>
  <si>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</si>
  <si>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</si>
  <si>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</si>
  <si>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</si>
  <si>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</si>
  <si>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</si>
  <si>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</si>
  <si>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</si>
  <si>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</si>
  <si>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</si>
  <si>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</si>
  <si>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</si>
  <si>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</si>
  <si>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</si>
  <si>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</si>
  <si>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</si>
  <si>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</si>
  <si>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</si>
  <si>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</si>
  <si>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</si>
  <si>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</si>
  <si>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</si>
  <si>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</si>
  <si>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</si>
  <si>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</si>
  <si>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</si>
  <si>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</si>
  <si>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</si>
  <si>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</si>
  <si>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</si>
  <si>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</si>
  <si>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</si>
  <si>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</si>
  <si>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</si>
  <si>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</si>
  <si>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</si>
  <si>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</si>
  <si>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</si>
  <si>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</si>
  <si>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</si>
  <si>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</si>
  <si>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</si>
  <si>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</si>
  <si>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</si>
  <si>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</si>
  <si>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</si>
  <si>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</si>
  <si>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</si>
  <si>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</si>
  <si>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</si>
  <si>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</si>
  <si>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</si>
  <si>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</si>
  <si>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</si>
  <si>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</si>
  <si>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</si>
  <si>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</si>
  <si>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</si>
  <si>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</si>
  <si>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</si>
  <si>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</si>
  <si>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</si>
  <si>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</si>
  <si>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</si>
  <si>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</si>
  <si>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</si>
  <si>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</si>
  <si>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</si>
  <si>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</si>
  <si>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</si>
  <si>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</si>
  <si>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</si>
  <si>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</si>
  <si>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</si>
  <si>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</si>
  <si>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</si>
  <si>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</si>
  <si>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</si>
  <si>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</si>
  <si>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</si>
  <si>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</si>
  <si>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</si>
  <si>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</si>
  <si>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</si>
  <si>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</si>
  <si>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</si>
  <si>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</si>
  <si>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</si>
  <si>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</si>
  <si>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</si>
  <si>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</si>
  <si>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</si>
  <si>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</si>
  <si>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</si>
  <si>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</si>
  <si>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</si>
  <si>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</si>
  <si>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</si>
  <si>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</si>
  <si>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</si>
  <si>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</si>
  <si>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</si>
  <si>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</si>
  <si>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</si>
  <si>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</si>
  <si>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</si>
  <si>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</si>
  <si>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</si>
  <si>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</si>
  <si>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</si>
  <si>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</si>
  <si>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</si>
  <si>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</si>
  <si>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</si>
  <si>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</si>
  <si>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</si>
  <si>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</si>
  <si>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</si>
  <si>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</si>
  <si>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</si>
  <si>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</si>
  <si>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</si>
  <si>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</si>
  <si>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</si>
  <si>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</si>
  <si>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</si>
  <si>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</si>
  <si>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</si>
  <si>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</si>
  <si>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</si>
  <si>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</si>
  <si>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</si>
  <si>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</si>
  <si>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</si>
  <si>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</si>
  <si>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</si>
  <si>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</si>
  <si>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</si>
  <si>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</si>
  <si>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</si>
  <si>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</si>
  <si>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</si>
  <si>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</si>
  <si>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</si>
  <si>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</si>
  <si>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</si>
  <si>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</si>
  <si>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</si>
  <si>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</si>
  <si>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</si>
  <si>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</si>
  <si>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</si>
  <si>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</si>
  <si>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</si>
  <si>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</si>
  <si>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</si>
  <si>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</si>
  <si>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</si>
  <si>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</si>
  <si>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</si>
  <si>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</si>
  <si>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</si>
  <si>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</si>
  <si>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</si>
  <si>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</si>
  <si>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</si>
  <si>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</si>
  <si>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</si>
  <si>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</si>
  <si>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</si>
  <si>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</si>
  <si>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</si>
  <si>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</si>
  <si>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</si>
  <si>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</si>
  <si>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</si>
  <si>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</si>
  <si>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</si>
  <si>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</si>
  <si>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</si>
  <si>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</si>
  <si>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</si>
  <si>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</si>
  <si>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</si>
  <si>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</si>
  <si>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</si>
  <si>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</si>
  <si>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</si>
  <si>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</si>
  <si>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</si>
  <si>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</si>
  <si>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</si>
  <si>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</si>
  <si>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</si>
  <si>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</si>
  <si>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</si>
  <si>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</si>
  <si>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</si>
  <si>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</si>
  <si>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</si>
  <si>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</si>
  <si>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</si>
  <si>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</si>
  <si>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</si>
  <si>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</si>
  <si>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</si>
  <si>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</si>
  <si>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</si>
  <si>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</si>
  <si>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</si>
  <si>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</si>
  <si>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</si>
  <si>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</si>
  <si>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</si>
  <si>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</si>
  <si>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</si>
  <si>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</si>
  <si>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</si>
  <si>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</si>
  <si>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</si>
  <si>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</si>
  <si>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</si>
  <si>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</si>
  <si>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</si>
  <si>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</si>
  <si>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</si>
  <si>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</si>
  <si>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</si>
  <si>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</si>
  <si>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</si>
  <si>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</si>
  <si>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</si>
  <si>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</si>
  <si>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</si>
  <si>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</si>
  <si>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</si>
  <si>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</si>
  <si>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</si>
  <si>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</si>
  <si>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</si>
  <si>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</si>
  <si>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</si>
  <si>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</si>
  <si>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</si>
  <si>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</si>
  <si>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</si>
  <si>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</si>
  <si>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</si>
  <si>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</si>
  <si>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</si>
  <si>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</si>
  <si>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</si>
  <si>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</si>
  <si>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</si>
  <si>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</si>
  <si>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</si>
  <si>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</si>
  <si>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</si>
  <si>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</si>
  <si>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</si>
  <si>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</si>
  <si>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</si>
  <si>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</si>
  <si>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</si>
  <si>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</si>
  <si>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</si>
  <si>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</si>
  <si>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</si>
  <si>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</si>
  <si>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</si>
  <si>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</si>
  <si>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</si>
  <si>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</si>
  <si>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</si>
  <si>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</si>
  <si>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</si>
  <si>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</si>
  <si>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</si>
  <si>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</si>
  <si>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</si>
  <si>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</si>
  <si>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</si>
  <si>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</si>
  <si>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</si>
  <si>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</si>
  <si>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</si>
  <si>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</si>
  <si>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</si>
  <si>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</si>
  <si>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</si>
  <si>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</si>
  <si>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</si>
  <si>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</si>
  <si>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</si>
  <si>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</si>
  <si>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</si>
  <si>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</si>
  <si>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</si>
  <si>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</si>
  <si>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</si>
  <si>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</si>
  <si>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</si>
  <si>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</si>
  <si>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</si>
  <si>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</si>
  <si>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</si>
  <si>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</si>
  <si>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</si>
  <si>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</si>
  <si>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</si>
  <si>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</si>
  <si>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</si>
  <si>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</si>
  <si>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</si>
  <si>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</si>
  <si>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</si>
  <si>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</si>
  <si>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</si>
  <si>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</si>
  <si>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</si>
  <si>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</si>
  <si>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</si>
  <si>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</si>
  <si>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</si>
  <si>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</si>
  <si>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</si>
  <si>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</si>
  <si>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</si>
  <si>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</si>
  <si>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</si>
  <si>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</si>
  <si>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</si>
  <si>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</si>
  <si>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</si>
  <si>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</si>
  <si>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</si>
  <si>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</si>
  <si>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</si>
  <si>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</si>
  <si>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</si>
  <si>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</si>
  <si>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</si>
  <si>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</si>
  <si>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</si>
  <si>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</si>
  <si>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</si>
  <si>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</si>
  <si>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</si>
  <si>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</si>
  <si>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</si>
  <si>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</si>
  <si>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</si>
  <si>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</si>
  <si>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</si>
  <si>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</si>
  <si>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</si>
  <si>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</si>
  <si>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</si>
  <si>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</si>
  <si>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</si>
  <si>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</si>
  <si>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</si>
  <si>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</si>
  <si>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</si>
  <si>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</si>
  <si>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</si>
  <si>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</si>
  <si>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</si>
  <si>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</si>
  <si>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</si>
  <si>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</si>
  <si>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</si>
  <si>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</si>
  <si>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</si>
  <si>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</si>
  <si>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</si>
  <si>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</si>
  <si>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</si>
  <si>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</si>
  <si>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</si>
  <si>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</si>
  <si>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</si>
  <si>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</si>
  <si>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</si>
  <si>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</si>
  <si>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</si>
  <si>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</si>
  <si>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</si>
  <si>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</si>
  <si>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</si>
  <si>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</si>
  <si>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</si>
  <si>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</si>
  <si>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</si>
  <si>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</si>
  <si>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</si>
  <si>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</si>
  <si>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</si>
  <si>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</si>
  <si>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</si>
  <si>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</si>
  <si>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</si>
  <si>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</si>
  <si>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</si>
  <si>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</si>
  <si>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</si>
  <si>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</si>
  <si>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</si>
  <si>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</si>
  <si>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</si>
  <si>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</si>
  <si>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</si>
  <si>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</si>
  <si>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</si>
  <si>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</si>
  <si>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</si>
  <si>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</si>
  <si>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</si>
  <si>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</si>
  <si>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</si>
  <si>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</si>
  <si>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</si>
  <si>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</si>
  <si>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</si>
  <si>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</si>
  <si>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</si>
  <si>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</si>
  <si>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</si>
  <si>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</si>
  <si>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</si>
  <si>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</si>
  <si>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</si>
  <si>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</si>
  <si>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</si>
  <si>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</si>
  <si>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</si>
  <si>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</si>
  <si>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</si>
  <si>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</si>
  <si>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</si>
  <si>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</si>
  <si>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</si>
  <si>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</si>
  <si>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</si>
  <si>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</si>
  <si>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</si>
  <si>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</si>
  <si>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</si>
  <si>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</si>
  <si>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</si>
  <si>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</si>
  <si>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</si>
  <si>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</si>
  <si>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</si>
  <si>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</si>
  <si>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</si>
  <si>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</si>
  <si>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</si>
  <si>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</si>
  <si>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</si>
  <si>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</si>
  <si>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</si>
  <si>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</si>
  <si>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</si>
  <si>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</si>
  <si>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</si>
  <si>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</si>
  <si>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</si>
  <si>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</si>
  <si>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</si>
  <si>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</si>
  <si>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</si>
  <si>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</si>
  <si>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</si>
  <si>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</si>
  <si>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</si>
  <si>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</si>
  <si>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</si>
  <si>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</si>
  <si>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</si>
  <si>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</si>
  <si>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</si>
  <si>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</si>
  <si>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</si>
  <si>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</si>
  <si>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</si>
  <si>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</si>
  <si>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</si>
  <si>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</si>
  <si>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</si>
  <si>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</si>
  <si>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</si>
  <si>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</si>
  <si>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</si>
  <si>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</si>
  <si>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</si>
  <si>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</si>
  <si>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</si>
  <si>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</si>
  <si>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</si>
  <si>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</si>
  <si>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</si>
  <si>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</si>
  <si>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</si>
  <si>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</si>
  <si>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</si>
  <si>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</si>
  <si>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</si>
  <si>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</si>
  <si>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</si>
  <si>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</si>
  <si>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</si>
  <si>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</si>
  <si>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</si>
  <si>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</si>
  <si>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</si>
  <si>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</si>
  <si>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</si>
  <si>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</si>
  <si>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</si>
  <si>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</si>
  <si>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</si>
  <si>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</si>
  <si>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</si>
  <si>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</si>
  <si>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</si>
  <si>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</si>
  <si>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</si>
  <si>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</si>
  <si>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</si>
  <si>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</si>
  <si>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</si>
  <si>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</si>
  <si>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</si>
  <si>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</si>
  <si>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</si>
  <si>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</si>
  <si>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</si>
  <si>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</si>
  <si>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</si>
  <si>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</si>
  <si>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</si>
  <si>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</si>
  <si>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</si>
  <si>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</si>
  <si>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</si>
  <si>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</si>
  <si>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</si>
  <si>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</si>
  <si>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</si>
  <si>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</si>
  <si>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</si>
  <si>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</si>
  <si>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</si>
  <si>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</si>
  <si>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</si>
  <si>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</si>
  <si>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</si>
  <si>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</si>
  <si>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</si>
  <si>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</si>
  <si>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</si>
  <si>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</si>
  <si>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</si>
  <si>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</si>
  <si>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</si>
  <si>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</si>
  <si>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</si>
  <si>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</si>
  <si>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</si>
  <si>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</si>
  <si>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</si>
  <si>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</si>
  <si>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</si>
  <si>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</si>
  <si>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</si>
  <si>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</si>
  <si>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</si>
  <si>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</si>
  <si>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</si>
  <si>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</si>
  <si>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</si>
  <si>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</si>
  <si>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</si>
  <si>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</si>
  <si>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</si>
  <si>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</si>
  <si>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</si>
  <si>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</si>
  <si>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</si>
  <si>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</si>
  <si>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</si>
  <si>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</si>
  <si>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</si>
  <si>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</si>
  <si>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</si>
  <si>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</si>
  <si>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</si>
  <si>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</si>
  <si>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</si>
  <si>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</si>
  <si>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</si>
  <si>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</si>
  <si>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</si>
  <si>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</si>
  <si>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</si>
  <si>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</si>
  <si>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</si>
  <si>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</si>
  <si>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</si>
  <si>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</si>
  <si>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</si>
  <si>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</si>
  <si>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</si>
  <si>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</si>
  <si>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</si>
  <si>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</si>
  <si>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</si>
  <si>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</si>
  <si>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</si>
  <si>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</si>
  <si>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</si>
  <si>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</si>
  <si>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</si>
  <si>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</si>
  <si>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</si>
  <si>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</si>
  <si>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</si>
  <si>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</si>
  <si>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</si>
  <si>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</si>
  <si>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</si>
  <si>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</si>
  <si>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</si>
  <si>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</si>
  <si>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</si>
  <si>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</si>
  <si>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</si>
  <si>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</si>
  <si>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</si>
  <si>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</si>
  <si>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</si>
  <si>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</si>
  <si>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</si>
  <si>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</si>
  <si>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</si>
  <si>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</si>
  <si>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</si>
  <si>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</si>
  <si>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</si>
  <si>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</si>
  <si>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</si>
  <si>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</si>
  <si>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</si>
  <si>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</si>
  <si>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</si>
  <si>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</si>
  <si>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</si>
  <si>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</si>
  <si>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</si>
  <si>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</si>
  <si>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</si>
  <si>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</si>
  <si>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</si>
  <si>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</si>
  <si>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</si>
  <si>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</si>
  <si>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</si>
  <si>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</si>
  <si>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</si>
  <si>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</si>
  <si>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</si>
  <si>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</si>
  <si>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</si>
  <si>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</si>
  <si>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</si>
  <si>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</si>
  <si>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</si>
  <si>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</si>
  <si>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</si>
  <si>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</si>
  <si>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</si>
  <si>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</si>
  <si>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</si>
  <si>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</si>
  <si>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</si>
  <si>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</si>
  <si>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</si>
  <si>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</si>
  <si>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</si>
  <si>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</si>
  <si>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</si>
  <si>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</si>
  <si>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</si>
  <si>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</si>
  <si>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</si>
  <si>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</si>
  <si>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</si>
  <si>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</si>
  <si>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</si>
  <si>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</si>
  <si>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</si>
  <si>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</si>
  <si>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</si>
  <si>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</si>
  <si>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</si>
  <si>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</si>
  <si>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</si>
  <si>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</si>
  <si>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</si>
  <si>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</si>
  <si>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</si>
  <si>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</si>
  <si>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</si>
  <si>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</si>
  <si>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</si>
  <si>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</si>
  <si>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</si>
  <si>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</si>
  <si>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</si>
  <si>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</si>
  <si>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</si>
  <si>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</si>
  <si>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</si>
  <si>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</si>
  <si>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</si>
  <si>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</si>
  <si>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</si>
  <si>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</si>
  <si>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</si>
  <si>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</si>
  <si>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</si>
  <si>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</si>
  <si>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</si>
  <si>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</si>
  <si>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</si>
  <si>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</si>
  <si>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</si>
  <si>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</si>
  <si>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</si>
  <si>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</si>
  <si>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</si>
  <si>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</si>
  <si>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</si>
  <si>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</si>
  <si>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</si>
  <si>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</si>
  <si>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</si>
  <si>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</si>
  <si>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</si>
  <si>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</si>
  <si>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</si>
  <si>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</si>
  <si>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</si>
  <si>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</si>
  <si>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</si>
  <si>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</si>
  <si>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</si>
  <si>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</si>
  <si>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</si>
  <si>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</si>
  <si>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</si>
  <si>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</si>
  <si>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</si>
  <si>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</si>
  <si>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</si>
  <si>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</si>
  <si>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</si>
  <si>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</si>
  <si>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</si>
  <si>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</si>
  <si>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</si>
  <si>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</si>
  <si>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</si>
  <si>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</si>
  <si>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</si>
  <si>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</si>
  <si>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</si>
  <si>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</si>
  <si>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</si>
  <si>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</si>
  <si>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</si>
  <si>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</si>
  <si>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</si>
  <si>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</si>
  <si>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</si>
  <si>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</si>
  <si>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</si>
  <si>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</si>
  <si>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</si>
  <si>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</si>
  <si>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</si>
  <si>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</si>
  <si>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</si>
  <si>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</si>
  <si>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</si>
  <si>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</si>
  <si>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</si>
  <si>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</si>
  <si>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</si>
  <si>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</si>
  <si>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</si>
  <si>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</si>
  <si>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</si>
  <si>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</si>
  <si>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</si>
  <si>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</si>
  <si>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</si>
  <si>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</si>
  <si>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</si>
  <si>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</si>
  <si>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</si>
  <si>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</si>
  <si>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</si>
  <si>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</si>
  <si>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</si>
  <si>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</si>
  <si>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</si>
  <si>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</si>
  <si>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</si>
  <si>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</si>
  <si>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</si>
  <si>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</si>
  <si>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</si>
  <si>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</si>
  <si>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</si>
  <si>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</si>
  <si>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</si>
  <si>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</si>
  <si>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</si>
  <si>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</si>
  <si>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</si>
  <si>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</si>
  <si>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</si>
  <si>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</si>
  <si>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</si>
  <si>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</si>
  <si>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</si>
  <si>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</si>
  <si>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</si>
  <si>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</si>
  <si>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</si>
  <si>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</si>
  <si>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</si>
  <si>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</si>
  <si>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</si>
  <si>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</si>
  <si>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</si>
  <si>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</si>
  <si>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</si>
  <si>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</si>
  <si>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</si>
  <si>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</si>
  <si>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</si>
  <si>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</si>
  <si>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</si>
  <si>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</si>
  <si>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</si>
  <si>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</si>
  <si>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</si>
  <si>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</si>
  <si>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</si>
  <si>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</si>
  <si>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</si>
  <si>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</si>
  <si>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</si>
  <si>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</si>
  <si>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</si>
  <si>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</si>
  <si>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</si>
  <si>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</si>
  <si>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</si>
  <si>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</si>
  <si>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</si>
  <si>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</si>
  <si>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</si>
  <si>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</si>
  <si>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</si>
  <si>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</si>
  <si>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</si>
  <si>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</si>
  <si>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</si>
  <si>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</si>
  <si>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</si>
  <si>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</si>
  <si>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</si>
  <si>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</si>
  <si>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</si>
  <si>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</si>
  <si>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</si>
  <si>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</si>
  <si>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</si>
  <si>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</si>
  <si>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</si>
  <si>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</si>
  <si>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</si>
  <si>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</si>
  <si>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</si>
  <si>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</si>
  <si>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</si>
  <si>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</si>
  <si>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</si>
  <si>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</si>
  <si>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</si>
  <si>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</si>
  <si>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</si>
  <si>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</si>
  <si>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</si>
  <si>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</si>
  <si>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</si>
  <si>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</si>
  <si>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</si>
  <si>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</si>
  <si>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</si>
  <si>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</si>
  <si>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</si>
  <si>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</si>
  <si>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</si>
  <si>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</si>
  <si>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</si>
  <si>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</si>
  <si>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</si>
  <si>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</si>
  <si>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</si>
  <si>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</si>
  <si>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</si>
  <si>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</si>
  <si>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</si>
  <si>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</si>
  <si>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</si>
  <si>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</si>
  <si>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</si>
  <si>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</si>
  <si>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</si>
  <si>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</si>
  <si>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</si>
  <si>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</si>
  <si>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</si>
  <si>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</si>
  <si>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</si>
  <si>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</si>
  <si>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</si>
  <si>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</si>
  <si>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</si>
  <si>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</si>
  <si>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</si>
  <si>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</si>
  <si>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</si>
  <si>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</si>
  <si>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</si>
  <si>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</si>
  <si>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</si>
  <si>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</si>
  <si>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</si>
  <si>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</si>
  <si>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</si>
  <si>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</si>
  <si>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</si>
  <si>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</si>
  <si>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</si>
  <si>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</si>
  <si>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</si>
  <si>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</si>
  <si>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</si>
  <si>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</si>
  <si>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</si>
  <si>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</si>
  <si>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</si>
  <si>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</si>
  <si>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</si>
  <si>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</si>
  <si>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</si>
  <si>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</si>
  <si>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</si>
  <si>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</si>
  <si>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</si>
  <si>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</si>
  <si>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</si>
  <si>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</si>
  <si>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</si>
  <si>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</si>
  <si>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</si>
  <si>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</si>
  <si>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</si>
  <si>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</si>
  <si>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</si>
  <si>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</si>
  <si>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</si>
  <si>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</si>
  <si>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</si>
  <si>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</si>
  <si>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</si>
  <si>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</si>
  <si>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</si>
  <si>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</si>
  <si>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</si>
  <si>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</si>
  <si>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</si>
  <si>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</si>
  <si>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</si>
  <si>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</si>
  <si>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</si>
  <si>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</si>
  <si>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</si>
  <si>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</si>
  <si>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</si>
  <si>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</si>
  <si>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</si>
  <si>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</si>
  <si>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</si>
  <si>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</si>
  <si>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</si>
  <si>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</si>
  <si>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</si>
  <si>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</si>
  <si>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</si>
  <si>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</si>
  <si>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</si>
  <si>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</si>
  <si>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</si>
  <si>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</si>
  <si>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</si>
  <si>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</si>
  <si>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</si>
  <si>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</si>
  <si>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</si>
  <si>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</si>
  <si>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</si>
  <si>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</si>
  <si>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</si>
  <si>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</si>
  <si>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</si>
  <si>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</si>
  <si>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</si>
  <si>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</si>
  <si>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</si>
  <si>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</si>
  <si>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</si>
  <si>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</si>
  <si>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</si>
  <si>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</si>
  <si>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</si>
  <si>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</si>
  <si>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</si>
  <si>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</si>
  <si>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</si>
  <si>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</si>
  <si>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</si>
  <si>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</si>
  <si>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</si>
  <si>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</si>
  <si>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</si>
  <si>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</si>
  <si>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</si>
  <si>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</si>
  <si>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</si>
  <si>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</si>
  <si>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</si>
  <si>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</si>
  <si>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</si>
  <si>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</si>
  <si>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</si>
  <si>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</si>
  <si>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</si>
  <si>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</si>
  <si>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</si>
  <si>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</si>
  <si>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</si>
  <si>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</si>
  <si>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</si>
  <si>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</si>
  <si>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</si>
  <si>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</si>
  <si>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</si>
  <si>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</si>
  <si>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</si>
  <si>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</si>
  <si>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</si>
  <si>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</si>
  <si>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</si>
  <si>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</si>
  <si>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</si>
  <si>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</si>
  <si>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</si>
  <si>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</si>
  <si>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</si>
  <si>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</si>
  <si>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</si>
  <si>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</si>
  <si>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</si>
  <si>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</si>
  <si>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</si>
  <si>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</si>
  <si>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</si>
  <si>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</si>
  <si>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</si>
  <si>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</si>
  <si>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</si>
  <si>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</si>
  <si>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</si>
  <si>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</si>
  <si>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</si>
  <si>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</si>
  <si>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</si>
  <si>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</si>
  <si>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</si>
  <si>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</si>
  <si>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</si>
  <si>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</si>
  <si>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</si>
  <si>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</si>
  <si>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</si>
  <si>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</si>
  <si>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</si>
  <si>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</si>
  <si>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</si>
  <si>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</si>
  <si>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</si>
  <si>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</si>
  <si>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</si>
  <si>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</si>
  <si>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</si>
  <si>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</si>
  <si>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</si>
  <si>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</si>
  <si>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</si>
  <si>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</si>
  <si>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</si>
  <si>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</si>
  <si>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</si>
  <si>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</si>
  <si>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</si>
  <si>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</si>
  <si>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</si>
  <si>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</si>
  <si>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</si>
  <si>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</si>
  <si>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</si>
  <si>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</si>
  <si>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</si>
  <si>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</si>
  <si>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</si>
  <si>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</si>
  <si>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</si>
  <si>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</si>
  <si>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</si>
  <si>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</si>
  <si>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</si>
  <si>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</si>
  <si>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</si>
  <si>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</si>
  <si>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</si>
  <si>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</si>
  <si>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</si>
  <si>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</si>
  <si>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</si>
  <si>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</si>
  <si>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</si>
  <si>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</si>
  <si>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</si>
  <si>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</si>
  <si>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</si>
  <si>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</si>
  <si>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</si>
  <si>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</si>
  <si>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</si>
  <si>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</si>
  <si>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</si>
  <si>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</si>
  <si>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</si>
  <si>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</si>
  <si>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</si>
  <si>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</si>
  <si>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</si>
  <si>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</si>
  <si>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</si>
  <si>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</si>
  <si>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</si>
  <si>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</si>
  <si>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</si>
  <si>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</si>
  <si>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</si>
  <si>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</si>
  <si>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</si>
  <si>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</si>
  <si>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</si>
  <si>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</si>
  <si>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</si>
  <si>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</si>
  <si>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</si>
  <si>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</si>
  <si>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</si>
  <si>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</si>
  <si>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</si>
  <si>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</si>
  <si>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</si>
  <si>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</si>
  <si>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</si>
  <si>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</si>
  <si>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</si>
  <si>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</si>
  <si>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</si>
  <si>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</si>
  <si>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</si>
  <si>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</si>
  <si>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</si>
  <si>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</si>
  <si>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</si>
  <si>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</si>
  <si>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</si>
  <si>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</si>
  <si>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</si>
  <si>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</si>
  <si>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</si>
  <si>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</si>
  <si>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</si>
  <si>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</si>
  <si>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</si>
  <si>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</si>
  <si>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</si>
  <si>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</si>
  <si>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</si>
  <si>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</si>
  <si>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</si>
  <si>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</si>
  <si>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</si>
  <si>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</si>
  <si>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</si>
  <si>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</si>
  <si>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</si>
  <si>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</si>
  <si>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</si>
  <si>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</si>
  <si>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</si>
  <si>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</si>
  <si>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</si>
  <si>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</si>
  <si>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</si>
  <si>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</si>
  <si>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</si>
  <si>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</si>
  <si>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</si>
  <si>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</si>
  <si>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</si>
  <si>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</si>
  <si>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</si>
  <si>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</si>
  <si>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</si>
  <si>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</si>
  <si>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</si>
  <si>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</si>
  <si>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</si>
  <si>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</si>
  <si>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</si>
  <si>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</si>
  <si>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</si>
  <si>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</si>
  <si>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</si>
  <si>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</si>
  <si>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</si>
  <si>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</si>
  <si>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</si>
  <si>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</si>
  <si>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</si>
  <si>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</si>
  <si>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</si>
  <si>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</si>
  <si>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</si>
  <si>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</si>
  <si>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</si>
  <si>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</si>
  <si>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</si>
  <si>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</si>
  <si>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</si>
  <si>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</si>
  <si>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</si>
  <si>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</si>
  <si>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</si>
  <si>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</si>
  <si>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</si>
  <si>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</si>
  <si>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</si>
  <si>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</si>
  <si>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</si>
  <si>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</si>
  <si>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</si>
  <si>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</si>
  <si>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</si>
  <si>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</si>
  <si>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</si>
  <si>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</si>
  <si>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</si>
  <si>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</si>
  <si>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</si>
  <si>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</si>
  <si>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</si>
  <si>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</si>
  <si>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</si>
  <si>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</si>
  <si>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</si>
  <si>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</si>
  <si>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</si>
  <si>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</si>
  <si>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</si>
  <si>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</si>
  <si>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</si>
  <si>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</si>
  <si>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</si>
  <si>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</si>
  <si>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</si>
  <si>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</si>
  <si>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</si>
  <si>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</si>
  <si>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</si>
  <si>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</si>
  <si>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</si>
  <si>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</si>
  <si>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</si>
  <si>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</si>
  <si>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</si>
  <si>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</si>
  <si>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</si>
  <si>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</si>
  <si>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</si>
  <si>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</si>
  <si>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</si>
  <si>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</si>
  <si>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</si>
  <si>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</si>
  <si>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</si>
  <si>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</si>
  <si>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</si>
  <si>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</si>
  <si>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</si>
  <si>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</si>
  <si>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</si>
  <si>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</si>
  <si>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</si>
  <si>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</si>
  <si>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</si>
  <si>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</si>
  <si>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</si>
  <si>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</si>
  <si>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</si>
  <si>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</si>
  <si>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</si>
  <si>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</si>
  <si>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</si>
  <si>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</si>
  <si>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</si>
  <si>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</si>
  <si>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</si>
  <si>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</si>
  <si>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</si>
  <si>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</si>
  <si>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</si>
  <si>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</si>
  <si>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</si>
  <si>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</si>
  <si>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</si>
  <si>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</si>
  <si>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</si>
  <si>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</si>
  <si>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</si>
  <si>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</si>
  <si>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</si>
  <si>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</si>
  <si>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</si>
  <si>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</si>
  <si>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</si>
  <si>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</si>
  <si>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</si>
  <si>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</si>
  <si>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</si>
  <si>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</si>
  <si>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</si>
  <si>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</si>
  <si>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</si>
  <si>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</si>
  <si>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</si>
  <si>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</si>
  <si>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</si>
  <si>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</si>
  <si>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</si>
  <si>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</si>
  <si>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</si>
  <si>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</si>
  <si>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</si>
  <si>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</si>
  <si>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</si>
  <si>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</si>
  <si>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</si>
  <si>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</si>
  <si>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</si>
  <si>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</si>
  <si>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</si>
  <si>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</si>
  <si>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</si>
  <si>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</si>
  <si>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</si>
  <si>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</si>
  <si>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</si>
  <si>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</si>
  <si>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</si>
  <si>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</si>
  <si>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</si>
  <si>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</si>
  <si>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</si>
  <si>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</si>
  <si>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</si>
  <si>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</si>
  <si>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</si>
  <si>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</si>
  <si>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</si>
  <si>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</si>
  <si>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</si>
  <si>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</si>
  <si>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</si>
  <si>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</si>
  <si>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</si>
  <si>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</si>
  <si>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</si>
  <si>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</si>
  <si>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</si>
  <si>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</si>
  <si>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</si>
  <si>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</si>
  <si>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</si>
  <si>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</si>
  <si>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</si>
  <si>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</si>
  <si>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</si>
  <si>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</si>
  <si>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</si>
  <si>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</si>
  <si>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</si>
  <si>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</si>
  <si>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</si>
  <si>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</si>
  <si>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</si>
  <si>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</si>
  <si>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</si>
  <si>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</si>
  <si>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</si>
  <si>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</si>
  <si>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</si>
  <si>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</si>
  <si>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</si>
  <si>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</si>
  <si>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</si>
  <si>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</si>
  <si>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</si>
  <si>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</si>
  <si>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</si>
  <si>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</si>
  <si>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</si>
  <si>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</si>
  <si>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</si>
  <si>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</si>
  <si>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</si>
  <si>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</si>
  <si>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</si>
  <si>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</si>
  <si>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</si>
  <si>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</si>
  <si>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</si>
  <si>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</si>
  <si>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</si>
  <si>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</si>
  <si>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</si>
  <si>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</si>
  <si>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</si>
  <si>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</si>
  <si>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</si>
  <si>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</si>
  <si>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</si>
  <si>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</si>
  <si>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</si>
  <si>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</si>
  <si>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</si>
  <si>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</si>
  <si>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</si>
  <si>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</si>
  <si>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</si>
  <si>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</si>
  <si>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</si>
  <si>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</si>
  <si>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</si>
  <si>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</si>
  <si>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</si>
  <si>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</si>
  <si>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</si>
  <si>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</si>
  <si>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</si>
  <si>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</si>
  <si>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</si>
  <si>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</si>
  <si>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</si>
  <si>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</si>
  <si>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</si>
  <si>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</si>
  <si>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</si>
  <si>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</si>
  <si>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</si>
  <si>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</si>
  <si>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</si>
  <si>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</si>
  <si>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</si>
  <si>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</si>
  <si>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</si>
  <si>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</si>
  <si>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</si>
  <si>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</si>
  <si>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</si>
  <si>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</si>
  <si>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</si>
  <si>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</si>
  <si>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</si>
  <si>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</si>
  <si>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</si>
  <si>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</si>
  <si>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</si>
  <si>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</si>
  <si>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</si>
  <si>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</si>
  <si>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</si>
  <si>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</si>
  <si>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</si>
  <si>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</si>
  <si>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</si>
  <si>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</si>
  <si>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</si>
  <si>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</si>
  <si>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</si>
  <si>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</si>
  <si>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</si>
  <si>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</si>
  <si>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</si>
  <si>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</si>
  <si>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</si>
  <si>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</si>
  <si>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</si>
  <si>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</si>
  <si>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</si>
  <si>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</si>
  <si>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</si>
  <si>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</si>
  <si>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</si>
  <si>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</si>
  <si>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</si>
  <si>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</si>
  <si>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</si>
  <si>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</si>
  <si>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</si>
  <si>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</si>
  <si>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</si>
  <si>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</si>
  <si>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</si>
  <si>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</si>
  <si>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</si>
  <si>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</si>
  <si>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</si>
  <si>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</si>
  <si>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</si>
  <si>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</si>
  <si>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</si>
  <si>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</si>
  <si>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</si>
  <si>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</si>
  <si>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</si>
  <si>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</si>
  <si>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</si>
  <si>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</si>
  <si>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</si>
  <si>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</si>
  <si>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</si>
  <si>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</si>
  <si>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</si>
  <si>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</si>
  <si>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</si>
  <si>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</si>
  <si>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</si>
  <si>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</si>
  <si>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</si>
  <si>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</si>
  <si>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</si>
  <si>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</si>
  <si>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</si>
  <si>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</si>
  <si>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</si>
  <si>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</si>
  <si>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</si>
  <si>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</si>
  <si>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</si>
  <si>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</si>
  <si>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</si>
  <si>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</si>
  <si>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</si>
  <si>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</si>
  <si>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</si>
  <si>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</si>
  <si>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</si>
  <si>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</si>
  <si>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</si>
  <si>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</si>
  <si>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</si>
  <si>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</si>
  <si>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</si>
  <si>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</si>
  <si>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</si>
  <si>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</si>
  <si>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</si>
  <si>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</si>
  <si>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</si>
  <si>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</si>
  <si>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</si>
  <si>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</si>
  <si>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</si>
  <si>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</si>
  <si>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</si>
  <si>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</si>
  <si>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</si>
  <si>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</si>
  <si>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</si>
  <si>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</si>
  <si>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</si>
  <si>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</si>
  <si>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</si>
  <si>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</si>
  <si>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</si>
  <si>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</si>
  <si>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</si>
  <si>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</si>
  <si>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</si>
  <si>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</si>
  <si>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</si>
  <si>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</si>
  <si>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</si>
  <si>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</si>
  <si>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</si>
  <si>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</si>
  <si>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</si>
  <si>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</si>
  <si>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</si>
  <si>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</si>
  <si>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</si>
  <si>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</si>
  <si>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</si>
  <si>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</si>
  <si>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</si>
  <si>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</si>
  <si>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</si>
  <si>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</si>
  <si>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</si>
  <si>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</si>
  <si>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</si>
  <si>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</si>
  <si>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</si>
  <si>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</si>
  <si>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</si>
  <si>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</si>
  <si>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</si>
  <si>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</si>
  <si>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</si>
  <si>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</si>
  <si>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</si>
  <si>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</si>
  <si>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</si>
  <si>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</si>
  <si>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</si>
  <si>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</si>
  <si>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</si>
  <si>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</si>
  <si>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</si>
  <si>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</si>
  <si>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</si>
  <si>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</si>
  <si>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</si>
  <si>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</si>
  <si>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</si>
  <si>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</si>
  <si>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</si>
  <si>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</si>
  <si>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</si>
  <si>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</si>
  <si>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</si>
  <si>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</si>
  <si>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</si>
  <si>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</si>
  <si>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</si>
  <si>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</si>
  <si>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</si>
  <si>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</si>
  <si>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</si>
  <si>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</si>
  <si>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</si>
  <si>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</si>
  <si>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</si>
  <si>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</si>
  <si>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</si>
  <si>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</si>
  <si>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</si>
  <si>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</si>
  <si>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</si>
  <si>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</si>
  <si>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</si>
  <si>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</si>
  <si>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</si>
  <si>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</si>
  <si>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</si>
  <si>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</si>
  <si>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</si>
  <si>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</si>
  <si>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</si>
  <si>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</si>
  <si>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</si>
  <si>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</si>
  <si>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</si>
  <si>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</si>
  <si>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</si>
  <si>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</si>
  <si>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</si>
  <si>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</si>
  <si>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</si>
  <si>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</si>
  <si>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</si>
  <si>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</si>
  <si>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</si>
  <si>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</si>
  <si>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</si>
  <si>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</si>
  <si>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</si>
  <si>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</si>
  <si>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</si>
  <si>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</si>
  <si>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</si>
  <si>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</si>
  <si>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</si>
  <si>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</si>
  <si>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</si>
  <si>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</si>
  <si>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</si>
  <si>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</si>
  <si>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</si>
  <si>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</si>
  <si>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</si>
  <si>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</si>
  <si>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</si>
  <si>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</si>
  <si>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</si>
  <si>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</si>
  <si>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</si>
  <si>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</si>
  <si>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</si>
  <si>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</si>
  <si>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</si>
  <si>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</si>
  <si>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</si>
  <si>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</si>
  <si>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</si>
  <si>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</si>
  <si>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</si>
  <si>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</si>
  <si>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</si>
  <si>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</si>
  <si>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</si>
  <si>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</si>
  <si>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</si>
  <si>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</si>
  <si>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</si>
  <si>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</si>
  <si>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</si>
  <si>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</si>
  <si>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</si>
  <si>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</si>
  <si>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</si>
  <si>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</si>
  <si>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</si>
  <si>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</si>
  <si>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</si>
  <si>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</si>
  <si>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</si>
  <si>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</si>
  <si>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</si>
  <si>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</si>
  <si>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</si>
  <si>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</si>
  <si>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</si>
  <si>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</si>
  <si>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</si>
  <si>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</si>
  <si>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</si>
  <si>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</si>
  <si>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</si>
  <si>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</si>
  <si>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</si>
  <si>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</si>
  <si>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</si>
  <si>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</si>
  <si>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</si>
  <si>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</si>
  <si>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</si>
  <si>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</si>
  <si>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</si>
  <si>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</si>
  <si>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</si>
  <si>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</si>
  <si>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</si>
  <si>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</si>
  <si>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</si>
  <si>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</si>
  <si>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</si>
  <si>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</si>
  <si>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</si>
  <si>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</si>
  <si>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</si>
  <si>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</si>
  <si>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</si>
  <si>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</si>
  <si>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</si>
  <si>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</si>
  <si>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</si>
  <si>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</si>
  <si>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</si>
  <si>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</si>
  <si>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</si>
  <si>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</si>
  <si>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</si>
  <si>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</si>
  <si>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</si>
  <si>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</si>
  <si>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</si>
  <si>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</si>
  <si>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</si>
  <si>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</si>
  <si>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</si>
  <si>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</si>
  <si>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</si>
  <si>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</si>
  <si>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</si>
  <si>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</si>
  <si>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</si>
  <si>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</si>
  <si>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</si>
  <si>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</si>
  <si>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</si>
  <si>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</si>
  <si>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</si>
  <si>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</si>
  <si>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</si>
  <si>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</si>
  <si>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</si>
  <si>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</si>
  <si>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</si>
  <si>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</si>
  <si>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</si>
  <si>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</si>
  <si>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</si>
  <si>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</si>
  <si>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</si>
  <si>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</si>
  <si>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</si>
  <si>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</si>
  <si>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</si>
  <si>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</si>
  <si>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</si>
  <si>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</si>
  <si>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</si>
  <si>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</si>
  <si>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</si>
  <si>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</si>
  <si>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</si>
  <si>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</si>
  <si>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</si>
  <si>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</si>
  <si>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</si>
  <si>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</si>
  <si>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</si>
  <si>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</si>
  <si>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</si>
  <si>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</si>
  <si>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</si>
  <si>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</si>
  <si>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</si>
  <si>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</si>
  <si>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</si>
  <si>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</si>
  <si>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</si>
  <si>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</si>
  <si>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</si>
  <si>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</si>
  <si>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</si>
  <si>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</si>
  <si>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</si>
  <si>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</si>
  <si>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</si>
  <si>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</si>
  <si>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</si>
  <si>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</si>
  <si>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</si>
  <si>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</si>
  <si>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</si>
  <si>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</si>
  <si>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</si>
  <si>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</si>
  <si>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</si>
  <si>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</si>
  <si>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</si>
  <si>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</si>
  <si>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</si>
  <si>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</si>
  <si>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</si>
  <si>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</si>
  <si>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</si>
  <si>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</si>
  <si>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</si>
  <si>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</si>
  <si>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</si>
  <si>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</si>
  <si>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</si>
  <si>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</si>
  <si>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</si>
  <si>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</si>
  <si>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</si>
  <si>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</si>
  <si>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</si>
  <si>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</si>
  <si>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</si>
  <si>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</si>
  <si>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</si>
  <si>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</si>
  <si>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</si>
  <si>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</si>
  <si>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</si>
  <si>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</si>
  <si>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</si>
  <si>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</si>
  <si>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</si>
  <si>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</si>
  <si>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</si>
  <si>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</si>
  <si>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</si>
  <si>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</si>
  <si>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</si>
  <si>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</si>
  <si>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</si>
  <si>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</si>
  <si>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</si>
  <si>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</si>
  <si>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</si>
  <si>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</si>
  <si>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</si>
  <si>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</si>
  <si>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</si>
  <si>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</si>
  <si>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</si>
  <si>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</si>
  <si>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</si>
  <si>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</si>
  <si>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</si>
  <si>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</si>
  <si>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</si>
  <si>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</si>
  <si>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</si>
  <si>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</si>
  <si>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</si>
  <si>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</si>
  <si>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</si>
  <si>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</si>
  <si>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</si>
  <si>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</si>
  <si>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</si>
  <si>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</si>
  <si>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</si>
  <si>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</si>
  <si>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</si>
  <si>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</si>
  <si>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</si>
  <si>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</si>
  <si>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</si>
  <si>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</si>
  <si>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</si>
  <si>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</si>
  <si>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</si>
  <si>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</si>
  <si>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</si>
  <si>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</si>
  <si>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</si>
  <si>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</si>
  <si>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</si>
  <si>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</si>
  <si>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</si>
  <si>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</si>
  <si>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</si>
  <si>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</si>
  <si>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</si>
  <si>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</si>
  <si>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</si>
  <si>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</si>
  <si>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</si>
  <si>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</si>
  <si>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</si>
  <si>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</si>
  <si>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</si>
  <si>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</si>
  <si>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</si>
  <si>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</si>
  <si>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</si>
  <si>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</si>
  <si>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</si>
  <si>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</si>
  <si>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</si>
  <si>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</si>
  <si>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</si>
  <si>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</si>
  <si>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</si>
  <si>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</si>
  <si>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</si>
  <si>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</si>
  <si>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</si>
  <si>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</si>
  <si>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</si>
  <si>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</si>
  <si>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</si>
  <si>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</si>
  <si>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</si>
  <si>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</si>
  <si>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</si>
  <si>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</si>
  <si>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</si>
  <si>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</si>
  <si>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</si>
  <si>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</si>
  <si>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</si>
  <si>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</si>
  <si>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</si>
  <si>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</si>
  <si>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</si>
  <si>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</si>
  <si>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</si>
  <si>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</si>
  <si>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</si>
  <si>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</si>
  <si>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</si>
  <si>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</si>
  <si>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</si>
  <si>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</si>
  <si>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</si>
  <si>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</si>
  <si>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</si>
  <si>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</si>
  <si>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</si>
  <si>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</si>
  <si>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</si>
  <si>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</si>
  <si>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</si>
  <si>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</si>
  <si>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</si>
  <si>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</si>
  <si>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</si>
  <si>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</si>
  <si>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</si>
  <si>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</si>
  <si>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</si>
  <si>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</si>
  <si>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</si>
  <si>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</si>
  <si>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</si>
  <si>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</si>
  <si>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</si>
  <si>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</si>
  <si>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</si>
  <si>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</si>
  <si>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</si>
  <si>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</si>
  <si>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</si>
  <si>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</si>
  <si>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</si>
  <si>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</si>
  <si>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</si>
  <si>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</si>
  <si>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</si>
  <si>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</si>
  <si>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</si>
  <si>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</si>
  <si>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</si>
  <si>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</si>
  <si>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</si>
  <si>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</si>
  <si>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</si>
  <si>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</si>
  <si>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</si>
  <si>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</si>
  <si>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</si>
  <si>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</si>
  <si>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</si>
  <si>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</si>
  <si>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</si>
  <si>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</si>
  <si>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</si>
  <si>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</si>
  <si>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</si>
  <si>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</si>
  <si>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</si>
  <si>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</si>
  <si>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</si>
  <si>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</si>
  <si>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</si>
  <si>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</si>
  <si>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</si>
  <si>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</si>
  <si>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</si>
  <si>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</si>
  <si>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</si>
  <si>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</si>
  <si>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</si>
  <si>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</si>
  <si>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</si>
  <si>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</si>
  <si>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</si>
  <si>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</si>
  <si>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</si>
  <si>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</si>
  <si>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</si>
  <si>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</si>
  <si>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</si>
  <si>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</si>
  <si>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</si>
  <si>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</si>
  <si>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</si>
  <si>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</si>
  <si>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</si>
  <si>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</si>
  <si>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</si>
  <si>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</si>
  <si>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</si>
  <si>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</si>
  <si>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</si>
  <si>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</si>
  <si>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</si>
  <si>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</si>
  <si>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</si>
  <si>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</si>
  <si>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</si>
  <si>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</si>
  <si>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</si>
  <si>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</si>
  <si>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</si>
  <si>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</si>
  <si>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</si>
  <si>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</si>
  <si>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</si>
  <si>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</si>
  <si>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</si>
  <si>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</si>
  <si>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</si>
  <si>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</si>
  <si>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</si>
  <si>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</si>
  <si>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</si>
  <si>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</si>
  <si>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</si>
  <si>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</si>
  <si>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</si>
  <si>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</si>
  <si>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</si>
  <si>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</si>
  <si>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</si>
  <si>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</si>
  <si>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</si>
  <si>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</si>
  <si>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</si>
  <si>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</si>
  <si>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</si>
  <si>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</si>
  <si>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</si>
  <si>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</si>
  <si>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</si>
  <si>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</si>
  <si>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</si>
  <si>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</si>
  <si>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</si>
  <si>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</si>
  <si>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</si>
  <si>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</si>
  <si>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</si>
  <si>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</si>
  <si>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</si>
  <si>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</si>
  <si>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</si>
  <si>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</si>
  <si>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</si>
  <si>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</si>
  <si>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</si>
  <si>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</si>
  <si>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</si>
  <si>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</si>
  <si>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</si>
  <si>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</si>
  <si>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</si>
  <si>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</si>
  <si>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</si>
  <si>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</si>
  <si>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</si>
  <si>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</si>
  <si>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</si>
  <si>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</si>
  <si>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</si>
  <si>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</si>
  <si>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</si>
  <si>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</si>
  <si>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</si>
  <si>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</si>
  <si>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</si>
  <si>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</si>
  <si>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</si>
  <si>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</si>
  <si>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</si>
  <si>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</si>
  <si>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</si>
  <si>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</si>
  <si>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</si>
  <si>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</si>
  <si>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</si>
  <si>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</si>
  <si>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</si>
  <si>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</si>
  <si>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</si>
  <si>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</si>
  <si>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</si>
  <si>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</si>
  <si>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</si>
  <si>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</si>
  <si>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</si>
  <si>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</si>
  <si>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</si>
  <si>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</si>
  <si>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</si>
  <si>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</si>
  <si>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</si>
  <si>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</si>
  <si>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</si>
  <si>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</si>
  <si>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</si>
  <si>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</si>
  <si>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</si>
  <si>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</si>
  <si>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</si>
  <si>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</si>
  <si>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</si>
  <si>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</si>
  <si>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</si>
  <si>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</si>
  <si>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</si>
  <si>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</si>
  <si>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</si>
  <si>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</si>
  <si>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</si>
  <si>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</si>
  <si>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</si>
  <si>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</si>
  <si>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</si>
  <si>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</si>
  <si>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</si>
  <si>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</si>
  <si>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</si>
  <si>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</si>
  <si>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</si>
  <si>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</si>
  <si>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</si>
  <si>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</si>
  <si>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</si>
  <si>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</si>
  <si>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</si>
  <si>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</si>
  <si>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</si>
  <si>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</si>
  <si>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</si>
  <si>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</si>
  <si>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</si>
  <si>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</si>
  <si>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</si>
  <si>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</si>
  <si>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</si>
  <si>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</si>
  <si>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</si>
  <si>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</si>
  <si>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</si>
  <si>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</si>
  <si>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</si>
  <si>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</si>
  <si>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</si>
  <si>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</si>
  <si>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</si>
  <si>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</si>
  <si>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</si>
  <si>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</si>
  <si>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</si>
  <si>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</si>
  <si>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</si>
  <si>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</si>
  <si>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</si>
  <si>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</si>
  <si>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</si>
  <si>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</si>
  <si>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</si>
  <si>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</si>
  <si>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</si>
  <si>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</si>
  <si>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</si>
  <si>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</si>
  <si>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</si>
  <si>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</si>
  <si>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</si>
  <si>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</si>
  <si>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</si>
  <si>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</si>
  <si>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</si>
  <si>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</si>
  <si>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</si>
  <si>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</si>
  <si>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</si>
  <si>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</si>
  <si>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</si>
  <si>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</si>
  <si>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</si>
  <si>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</si>
  <si>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</si>
  <si>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</si>
  <si>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</si>
  <si>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</si>
  <si>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</si>
  <si>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</si>
  <si>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</si>
  <si>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</si>
  <si>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</si>
  <si>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</si>
  <si>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</si>
  <si>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</si>
  <si>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</si>
  <si>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</si>
  <si>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</si>
  <si>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</si>
  <si>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</si>
  <si>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</si>
  <si>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</si>
  <si>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</si>
  <si>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</si>
  <si>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</si>
  <si>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</si>
  <si>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</si>
  <si>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</si>
  <si>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</si>
  <si>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</si>
  <si>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</si>
  <si>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</si>
  <si>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</si>
  <si>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</si>
  <si>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</si>
  <si>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</si>
  <si>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</si>
  <si>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</si>
  <si>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</si>
  <si>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</si>
  <si>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</si>
  <si>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</si>
  <si>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</si>
  <si>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</si>
  <si>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</si>
  <si>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</si>
  <si>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</si>
  <si>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</si>
  <si>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</si>
  <si>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</si>
  <si>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</si>
  <si>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</si>
  <si>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</si>
  <si>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</si>
  <si>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</si>
  <si>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</si>
  <si>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</si>
  <si>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</si>
  <si>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</si>
  <si>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</si>
  <si>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</si>
  <si>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</si>
  <si>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</si>
  <si>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</si>
  <si>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</si>
  <si>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</si>
  <si>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</si>
  <si>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</si>
  <si>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</si>
  <si>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</si>
  <si>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</si>
  <si>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</si>
  <si>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</si>
  <si>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</si>
  <si>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</si>
  <si>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</si>
  <si>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</si>
  <si>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</si>
  <si>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</si>
  <si>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</si>
  <si>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</si>
  <si>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</si>
  <si>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</si>
  <si>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</si>
  <si>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</si>
  <si>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</si>
  <si>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</si>
  <si>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</si>
  <si>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</si>
  <si>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</si>
  <si>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</si>
  <si>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</si>
  <si>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</si>
  <si>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</si>
  <si>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</si>
  <si>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</si>
  <si>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</si>
  <si>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</si>
  <si>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</si>
  <si>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</si>
  <si>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</si>
  <si>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</si>
  <si>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</si>
  <si>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</si>
  <si>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</si>
  <si>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</si>
  <si>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</si>
  <si>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</si>
  <si>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</si>
  <si>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</si>
  <si>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</si>
  <si>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</si>
  <si>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</si>
  <si>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</si>
  <si>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</si>
  <si>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</si>
  <si>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</si>
  <si>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</si>
  <si>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</si>
  <si>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</si>
  <si>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</si>
  <si>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</si>
  <si>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</si>
  <si>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</si>
  <si>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</si>
  <si>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</si>
  <si>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</si>
  <si>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</si>
  <si>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</si>
  <si>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</si>
  <si>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</si>
  <si>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</si>
  <si>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</si>
  <si>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</si>
  <si>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</si>
  <si>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</si>
  <si>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</si>
  <si>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</si>
  <si>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</si>
  <si>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</si>
  <si>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</si>
  <si>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</si>
  <si>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</si>
  <si>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</si>
  <si>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</si>
  <si>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</si>
  <si>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</si>
  <si>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</si>
  <si>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</si>
  <si>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</si>
  <si>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</si>
  <si>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</si>
  <si>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</si>
  <si>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</si>
  <si>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</si>
  <si>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</si>
  <si>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</si>
  <si>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</si>
  <si>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</si>
  <si>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</si>
  <si>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</si>
  <si>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</si>
  <si>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</si>
  <si>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</si>
  <si>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</si>
  <si>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</si>
  <si>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</si>
  <si>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</si>
  <si>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</si>
  <si>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</si>
  <si>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</si>
  <si>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</si>
  <si>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</si>
  <si>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</si>
  <si>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</si>
  <si>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</si>
  <si>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</si>
  <si>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</si>
  <si>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</si>
  <si>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</si>
  <si>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</si>
  <si>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</si>
  <si>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</si>
  <si>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</si>
  <si>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</si>
  <si>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</si>
  <si>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</si>
  <si>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</si>
  <si>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</si>
  <si>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</si>
  <si>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</si>
  <si>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</si>
  <si>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</si>
  <si>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</si>
  <si>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</si>
  <si>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</si>
  <si>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</si>
  <si>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</si>
  <si>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</si>
  <si>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</si>
  <si>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</si>
  <si>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</si>
  <si>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</si>
  <si>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</si>
  <si>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</si>
  <si>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</si>
  <si>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</si>
  <si>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</si>
  <si>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</si>
  <si>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</si>
  <si>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</si>
  <si>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</si>
  <si>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</si>
  <si>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</si>
  <si>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</si>
  <si>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</si>
  <si>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</si>
  <si>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</si>
  <si>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</si>
  <si>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</si>
  <si>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</si>
  <si>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</si>
  <si>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</si>
  <si>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</si>
  <si>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</si>
  <si>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</si>
  <si>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</si>
  <si>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</si>
  <si>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</si>
  <si>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</si>
  <si>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</si>
  <si>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</si>
  <si>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</si>
  <si>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</si>
  <si>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</si>
  <si>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</si>
  <si>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</si>
  <si>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</si>
  <si>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</si>
  <si>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</si>
  <si>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</si>
  <si>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</si>
  <si>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</si>
  <si>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</si>
  <si>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</si>
  <si>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</si>
  <si>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</si>
  <si>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</si>
  <si>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</si>
  <si>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</si>
  <si>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</si>
  <si>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</si>
  <si>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</si>
  <si>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</si>
  <si>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</si>
  <si>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</si>
  <si>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</si>
  <si>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</si>
  <si>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</si>
  <si>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</si>
  <si>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</si>
  <si>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</si>
  <si>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</si>
  <si>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</si>
  <si>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</si>
  <si>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</si>
  <si>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</si>
  <si>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</si>
  <si>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</si>
  <si>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</si>
  <si>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</si>
  <si>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</si>
  <si>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</si>
  <si>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</si>
  <si>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</si>
  <si>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</si>
  <si>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</si>
  <si>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</si>
  <si>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</si>
  <si>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</si>
  <si>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</si>
  <si>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</si>
  <si>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</si>
  <si>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</si>
  <si>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</si>
  <si>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</si>
  <si>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</si>
  <si>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</si>
  <si>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</si>
  <si>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</si>
  <si>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</si>
  <si>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</si>
  <si>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</si>
  <si>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</si>
  <si>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</si>
  <si>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</si>
  <si>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</si>
  <si>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</si>
  <si>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</si>
  <si>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</si>
  <si>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</si>
  <si>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</si>
  <si>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</si>
  <si>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</si>
  <si>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</si>
  <si>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</si>
  <si>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</si>
  <si>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</si>
  <si>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</si>
  <si>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</si>
  <si>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</si>
  <si>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</si>
  <si>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</si>
  <si>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</si>
  <si>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</si>
  <si>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</si>
  <si>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</si>
  <si>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</si>
  <si>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</si>
  <si>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</si>
  <si>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</si>
  <si>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</si>
  <si>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</si>
  <si>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</si>
  <si>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</si>
  <si>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</si>
  <si>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</si>
  <si>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</si>
  <si>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</si>
  <si>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</si>
  <si>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</si>
  <si>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</si>
  <si>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</si>
  <si>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</si>
  <si>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</si>
  <si>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</si>
  <si>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</si>
  <si>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</si>
  <si>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</si>
  <si>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</si>
  <si>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</si>
  <si>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</si>
  <si>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</si>
  <si>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</si>
  <si>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</si>
  <si>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</si>
  <si>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</si>
  <si>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</si>
  <si>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</si>
  <si>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</si>
  <si>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</si>
  <si>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</si>
  <si>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</si>
  <si>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</si>
  <si>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</si>
  <si>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</si>
  <si>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</si>
  <si>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</si>
  <si>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</si>
  <si>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</si>
  <si>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</si>
  <si>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</si>
  <si>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</si>
  <si>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</si>
  <si>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</si>
  <si>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</si>
  <si>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</si>
  <si>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</si>
  <si>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</si>
  <si>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</si>
  <si>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</si>
  <si>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</si>
  <si>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</si>
  <si>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</si>
  <si>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</si>
  <si>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</si>
  <si>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</si>
  <si>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</si>
  <si>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</si>
  <si>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</si>
  <si>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</si>
  <si>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</si>
  <si>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</si>
  <si>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</si>
  <si>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</si>
  <si>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</si>
  <si>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</si>
  <si>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</si>
  <si>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</si>
  <si>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</si>
  <si>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</si>
  <si>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</si>
  <si>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</si>
  <si>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</si>
  <si>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</si>
  <si>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</si>
  <si>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</si>
  <si>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</si>
  <si>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</si>
  <si>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</si>
  <si>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</si>
  <si>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</si>
  <si>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</si>
  <si>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</si>
  <si>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</si>
  <si>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</si>
  <si>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</si>
  <si>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</si>
  <si>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</si>
  <si>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</si>
  <si>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</si>
  <si>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</si>
  <si>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</si>
  <si>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</si>
  <si>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</si>
  <si>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</si>
  <si>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</si>
  <si>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</si>
  <si>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</si>
  <si>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</si>
  <si>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</si>
  <si>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</si>
  <si>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</si>
  <si>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</si>
  <si>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</si>
  <si>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</si>
  <si>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</si>
  <si>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</si>
  <si>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</si>
  <si>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</si>
  <si>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</si>
  <si>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</si>
  <si>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</si>
  <si>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</si>
  <si>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</si>
  <si>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</si>
  <si>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</si>
  <si>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</si>
  <si>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</si>
  <si>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</si>
  <si>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</si>
  <si>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</si>
  <si>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</si>
  <si>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</si>
  <si>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</si>
  <si>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</si>
  <si>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</si>
  <si>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</si>
  <si>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</si>
  <si>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</si>
  <si>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</si>
  <si>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</si>
  <si>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</si>
  <si>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</si>
  <si>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</si>
  <si>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</si>
  <si>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</si>
  <si>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</si>
  <si>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</si>
  <si>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</si>
  <si>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</si>
  <si>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</si>
  <si>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</si>
  <si>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</si>
  <si>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</si>
  <si>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</si>
  <si>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</si>
  <si>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</si>
  <si>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</si>
  <si>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</si>
  <si>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</si>
  <si>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</si>
  <si>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</si>
  <si>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</si>
  <si>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</si>
  <si>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</si>
  <si>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</si>
  <si>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</si>
  <si>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</si>
  <si>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</si>
  <si>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</si>
  <si>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</si>
  <si>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</si>
  <si>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</si>
  <si>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</si>
  <si>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</si>
  <si>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</si>
  <si>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</si>
  <si>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</si>
  <si>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</si>
  <si>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</si>
  <si>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</si>
  <si>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</si>
  <si>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</si>
  <si>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</si>
  <si>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</si>
  <si>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</si>
  <si>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</si>
  <si>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</si>
  <si>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</si>
  <si>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</si>
  <si>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</si>
  <si>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</si>
  <si>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</si>
  <si>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</si>
  <si>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</si>
  <si>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</si>
  <si>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</si>
  <si>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</si>
  <si>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</si>
  <si>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</si>
  <si>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</si>
  <si>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</si>
  <si>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</si>
  <si>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</si>
  <si>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</si>
  <si>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</si>
  <si>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</si>
  <si>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</si>
  <si>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</si>
  <si>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</si>
  <si>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</si>
  <si>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</si>
  <si>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</si>
  <si>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</si>
  <si>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</si>
  <si>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</si>
  <si>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</si>
  <si>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</si>
  <si>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</si>
  <si>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</si>
  <si>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</si>
  <si>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</si>
  <si>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</si>
  <si>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</si>
  <si>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</si>
  <si>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</si>
  <si>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</si>
  <si>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</si>
  <si>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</si>
  <si>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</si>
  <si>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</si>
  <si>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</si>
  <si>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</si>
  <si>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</si>
  <si>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</si>
  <si>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</si>
  <si>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</si>
  <si>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</si>
  <si>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</si>
  <si>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</si>
  <si>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</si>
  <si>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</si>
  <si>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</si>
  <si>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</si>
  <si>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</si>
  <si>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</si>
  <si>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</si>
  <si>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</si>
  <si>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</si>
  <si>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</si>
  <si>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</si>
  <si>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</si>
  <si>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</si>
  <si>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</si>
  <si>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</si>
  <si>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</si>
  <si>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</si>
  <si>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</si>
  <si>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</si>
  <si>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</si>
  <si>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</si>
  <si>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</si>
  <si>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</si>
  <si>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</si>
  <si>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</si>
  <si>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</si>
  <si>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</si>
  <si>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</si>
  <si>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</si>
  <si>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</si>
  <si>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</si>
  <si>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</si>
  <si>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</si>
  <si>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</si>
  <si>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</si>
  <si>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</si>
  <si>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</si>
  <si>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</si>
  <si>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</si>
  <si>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</si>
  <si>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</si>
  <si>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</si>
  <si>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</si>
  <si>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</si>
  <si>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</si>
  <si>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</si>
  <si>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</si>
  <si>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</si>
  <si>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</si>
  <si>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</si>
  <si>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</si>
  <si>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</si>
  <si>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</si>
  <si>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</si>
  <si>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</si>
  <si>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</si>
  <si>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</si>
  <si>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</si>
  <si>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</si>
  <si>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</si>
  <si>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</si>
  <si>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</si>
  <si>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</si>
  <si>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</si>
  <si>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</si>
  <si>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</si>
  <si>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</si>
  <si>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</si>
  <si>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</si>
  <si>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</si>
  <si>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</si>
  <si>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</si>
  <si>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</si>
  <si>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</si>
  <si>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</si>
  <si>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</si>
  <si>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</si>
  <si>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</si>
  <si>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</si>
  <si>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</si>
  <si>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</si>
  <si>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</si>
  <si>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</si>
  <si>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</si>
  <si>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</si>
  <si>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</si>
  <si>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</si>
  <si>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</si>
  <si>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</si>
  <si>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</si>
  <si>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</si>
  <si>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</si>
  <si>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</si>
  <si>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</si>
  <si>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</si>
  <si>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</si>
  <si>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</si>
  <si>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</si>
  <si>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</si>
  <si>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</si>
  <si>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</si>
  <si>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</si>
  <si>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</si>
  <si>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</si>
  <si>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</si>
  <si>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</si>
  <si>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</si>
  <si>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</si>
  <si>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</si>
  <si>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</si>
  <si>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</si>
  <si>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</si>
  <si>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</si>
  <si>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</si>
  <si>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</si>
  <si>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</si>
  <si>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</si>
  <si>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</si>
  <si>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</si>
  <si>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</si>
  <si>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</si>
  <si>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</si>
  <si>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</si>
  <si>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</si>
  <si>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</si>
  <si>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</si>
  <si>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</si>
  <si>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</si>
  <si>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</si>
  <si>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</si>
  <si>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</si>
  <si>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</si>
  <si>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</si>
  <si>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</si>
  <si>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</si>
  <si>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</si>
  <si>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</si>
  <si>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</si>
  <si>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</si>
  <si>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</si>
  <si>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</si>
  <si>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</si>
  <si>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</si>
  <si>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</si>
  <si>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</si>
  <si>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</si>
  <si>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</si>
  <si>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</si>
  <si>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</si>
  <si>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</si>
  <si>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</si>
  <si>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</si>
  <si>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</si>
  <si>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</si>
  <si>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</si>
  <si>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</si>
  <si>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</si>
  <si>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</si>
  <si>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</si>
  <si>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</si>
  <si>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</si>
  <si>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</si>
  <si>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</si>
  <si>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</si>
  <si>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</si>
  <si>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</si>
  <si>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</si>
  <si>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</si>
  <si>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</si>
  <si>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</si>
  <si>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</si>
  <si>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</si>
  <si>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</si>
  <si>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</si>
  <si>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</si>
  <si>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</si>
  <si>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</si>
  <si>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</si>
  <si>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</si>
  <si>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</si>
  <si>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</si>
  <si>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</si>
  <si>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</si>
  <si>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</si>
  <si>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</si>
  <si>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</si>
  <si>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</si>
  <si>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</si>
  <si>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</si>
  <si>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</si>
  <si>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</si>
  <si>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</si>
  <si>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</si>
  <si>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</si>
  <si>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</si>
  <si>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</si>
  <si>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</si>
  <si>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</si>
  <si>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</si>
  <si>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</si>
  <si>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</si>
  <si>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</si>
  <si>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</si>
  <si>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</si>
  <si>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</si>
  <si>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</si>
  <si>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</si>
  <si>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</si>
  <si>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</si>
  <si>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</si>
  <si>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</si>
  <si>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</si>
  <si>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</si>
  <si>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</si>
  <si>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</si>
  <si>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</si>
  <si>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</si>
  <si>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</si>
  <si>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</si>
  <si>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</si>
  <si>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</si>
  <si>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</si>
  <si>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</si>
  <si>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</si>
  <si>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</si>
  <si>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</si>
  <si>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</si>
  <si>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</si>
  <si>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</si>
  <si>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</si>
  <si>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</si>
  <si>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</si>
  <si>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</si>
  <si>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</si>
  <si>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</si>
  <si>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</si>
  <si>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</si>
  <si>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</si>
  <si>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</si>
  <si>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</si>
  <si>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</si>
  <si>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</si>
  <si>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</si>
  <si>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</si>
  <si>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</si>
  <si>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</si>
  <si>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</si>
  <si>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</si>
  <si>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</si>
  <si>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</si>
  <si>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</si>
  <si>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</si>
  <si>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</si>
  <si>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</si>
  <si>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</si>
  <si>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</si>
  <si>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</si>
  <si>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</si>
  <si>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</si>
  <si>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</si>
  <si>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</si>
  <si>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</si>
  <si>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</si>
  <si>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</si>
  <si>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</si>
  <si>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</si>
  <si>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</si>
  <si>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</si>
  <si>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</si>
  <si>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</si>
  <si>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</si>
  <si>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</si>
  <si>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</si>
  <si>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</si>
  <si>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</si>
  <si>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</si>
  <si>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</si>
  <si>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</si>
  <si>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</si>
  <si>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</si>
  <si>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</si>
  <si>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</si>
  <si>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</si>
  <si>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</si>
  <si>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</si>
  <si>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</si>
  <si>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</si>
  <si>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</si>
  <si>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</si>
  <si>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</si>
  <si>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</si>
  <si>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</si>
  <si>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</si>
  <si>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</si>
  <si>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</si>
  <si>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</si>
  <si>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</si>
  <si>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</si>
  <si>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</si>
  <si>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</si>
  <si>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</si>
  <si>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</si>
  <si>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</si>
  <si>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</si>
  <si>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</si>
  <si>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</si>
  <si>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</si>
  <si>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</si>
  <si>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</si>
  <si>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</si>
  <si>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</si>
  <si>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</si>
  <si>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</si>
  <si>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</si>
  <si>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</si>
  <si>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</si>
  <si>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</si>
  <si>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</si>
  <si>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</si>
  <si>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</si>
  <si>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</si>
  <si>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</si>
  <si>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</si>
  <si>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</si>
  <si>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</si>
  <si>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</si>
  <si>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</si>
  <si>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</si>
  <si>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</si>
  <si>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</si>
  <si>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</si>
  <si>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</si>
  <si>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</si>
  <si>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</si>
  <si>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</si>
  <si>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</si>
  <si>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</si>
  <si>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</si>
  <si>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</si>
  <si>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</si>
  <si>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</si>
  <si>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</si>
  <si>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</si>
  <si>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</si>
  <si>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</si>
  <si>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</si>
  <si>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</si>
  <si>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</si>
  <si>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</si>
  <si>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</si>
  <si>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</si>
  <si>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</si>
  <si>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</si>
  <si>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</si>
  <si>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</si>
  <si>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</si>
  <si>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</si>
  <si>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</si>
  <si>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</si>
  <si>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</si>
  <si>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</si>
  <si>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</si>
  <si>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</si>
  <si>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</si>
  <si>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</si>
  <si>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</si>
  <si>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</si>
  <si>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</si>
  <si>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</si>
  <si>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</si>
  <si>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</si>
  <si>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</si>
  <si>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</si>
  <si>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</si>
  <si>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</si>
  <si>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</si>
  <si>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</si>
  <si>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</si>
  <si>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</si>
  <si>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</si>
  <si>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</si>
  <si>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</si>
  <si>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</si>
  <si>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</si>
  <si>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</si>
  <si>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</si>
  <si>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</si>
  <si>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</si>
  <si>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</si>
  <si>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</si>
  <si>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</si>
  <si>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</si>
  <si>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</si>
  <si>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</si>
  <si>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</si>
  <si>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</si>
  <si>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</si>
  <si>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</si>
  <si>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</si>
  <si>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</si>
  <si>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</si>
  <si>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</si>
  <si>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</si>
  <si>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</si>
  <si>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</si>
  <si>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</si>
  <si>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</si>
  <si>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</si>
  <si>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</si>
  <si>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</si>
  <si>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</si>
  <si>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</si>
  <si>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</si>
  <si>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</si>
  <si>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</si>
  <si>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</si>
  <si>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</si>
  <si>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</si>
  <si>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</si>
  <si>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</si>
  <si>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</si>
  <si>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</si>
  <si>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</si>
  <si>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</si>
  <si>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</si>
  <si>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</si>
  <si>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</si>
  <si>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</si>
  <si>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</si>
  <si>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</si>
  <si>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</si>
  <si>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</si>
  <si>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</si>
  <si>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</si>
  <si>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</si>
  <si>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</si>
  <si>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</si>
  <si>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</si>
  <si>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</si>
  <si>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</si>
  <si>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</si>
  <si>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</si>
  <si>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</si>
  <si>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</si>
  <si>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</si>
  <si>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</si>
  <si>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</si>
  <si>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</si>
  <si>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</si>
  <si>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</si>
  <si>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</si>
  <si>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</si>
  <si>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</si>
  <si>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</si>
  <si>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</si>
  <si>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</si>
  <si>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</si>
  <si>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</si>
  <si>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</si>
  <si>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</si>
  <si>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</si>
  <si>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</si>
  <si>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</si>
  <si>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</si>
  <si>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</si>
  <si>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</si>
  <si>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</si>
  <si>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</si>
  <si>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</si>
  <si>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</si>
  <si>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</si>
  <si>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</si>
  <si>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</si>
  <si>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</si>
  <si>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</si>
  <si>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</si>
  <si>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</si>
  <si>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</si>
  <si>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</si>
  <si>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</si>
  <si>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</si>
  <si>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</si>
  <si>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</si>
  <si>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</si>
  <si>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</si>
  <si>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</si>
  <si>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</si>
  <si>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</si>
  <si>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</si>
  <si>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</si>
  <si>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</si>
  <si>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</si>
  <si>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</si>
  <si>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</si>
  <si>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</si>
  <si>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</si>
  <si>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</si>
  <si>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</si>
  <si>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</si>
  <si>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</si>
  <si>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</si>
  <si>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</si>
  <si>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</si>
  <si>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</si>
  <si>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</si>
  <si>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</si>
  <si>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</si>
  <si>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</si>
  <si>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</si>
  <si>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</si>
  <si>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</si>
  <si>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</si>
  <si>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</si>
  <si>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</si>
  <si>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</si>
  <si>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</si>
  <si>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</si>
  <si>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</si>
  <si>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</si>
  <si>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</si>
  <si>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</si>
  <si>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</si>
  <si>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</si>
  <si>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</si>
  <si>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</si>
  <si>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</si>
  <si>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</si>
  <si>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</si>
  <si>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</si>
  <si>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</si>
  <si>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</si>
  <si>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</si>
  <si>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</si>
  <si>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</si>
  <si>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</si>
  <si>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</si>
  <si>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</si>
  <si>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</si>
  <si>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</si>
  <si>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</si>
  <si>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</si>
  <si>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</si>
  <si>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</si>
  <si>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</si>
  <si>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</si>
  <si>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</si>
  <si>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</si>
  <si>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</si>
  <si>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</si>
  <si>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</si>
  <si>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</si>
  <si>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</si>
  <si>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</si>
  <si>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</si>
  <si>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</si>
  <si>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</si>
  <si>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</si>
  <si>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</si>
  <si>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</si>
  <si>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</si>
  <si>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</si>
  <si>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</si>
  <si>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</si>
  <si>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</si>
  <si>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</si>
  <si>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</si>
  <si>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</si>
  <si>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</si>
  <si>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</si>
  <si>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</si>
  <si>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</si>
  <si>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</si>
  <si>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</si>
  <si>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</si>
  <si>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</si>
  <si>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</si>
  <si>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</si>
  <si>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</si>
  <si>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</si>
  <si>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</si>
  <si>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</si>
  <si>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</si>
  <si>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</si>
  <si>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</si>
  <si>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</si>
  <si>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</si>
  <si>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</si>
  <si>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</si>
  <si>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</si>
  <si>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</si>
  <si>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</si>
  <si>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</si>
  <si>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</si>
  <si>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</si>
  <si>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</si>
  <si>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</si>
  <si>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</si>
  <si>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</si>
  <si>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</si>
  <si>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</si>
  <si>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</si>
  <si>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</si>
  <si>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</si>
  <si>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</si>
  <si>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</si>
  <si>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</si>
  <si>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</si>
  <si>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</si>
  <si>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</si>
  <si>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</si>
  <si>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</si>
  <si>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</si>
  <si>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</si>
  <si>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</si>
  <si>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</si>
  <si>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</si>
  <si>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</si>
  <si>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</si>
  <si>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</si>
  <si>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</si>
  <si>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</si>
  <si>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</si>
  <si>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</si>
  <si>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</si>
  <si>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</si>
  <si>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</si>
  <si>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</si>
  <si>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</si>
  <si>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</si>
  <si>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</si>
  <si>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</si>
  <si>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</si>
  <si>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</si>
  <si>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</si>
  <si>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</si>
  <si>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</si>
  <si>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</si>
  <si>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</si>
  <si>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</si>
  <si>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</si>
  <si>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</si>
  <si>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</si>
  <si>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</si>
  <si>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</si>
  <si>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</si>
  <si>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</si>
  <si>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</si>
  <si>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</si>
  <si>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</si>
  <si>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</si>
  <si>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</si>
  <si>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</si>
  <si>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</si>
  <si>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</si>
  <si>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</si>
  <si>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</si>
  <si>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</si>
  <si>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</si>
  <si>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</si>
  <si>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</si>
  <si>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</si>
  <si>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</si>
  <si>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</si>
  <si>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</si>
  <si>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</si>
  <si>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</si>
  <si>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</si>
  <si>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</si>
  <si>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</si>
  <si>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</si>
  <si>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</si>
  <si>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</si>
  <si>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</si>
  <si>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</si>
  <si>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</si>
  <si>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</si>
  <si>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</si>
  <si>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</si>
  <si>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</si>
  <si>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</si>
  <si>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</si>
  <si>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</si>
  <si>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</si>
  <si>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</si>
  <si>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</si>
  <si>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</si>
  <si>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</si>
  <si>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</si>
  <si>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</si>
  <si>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</si>
  <si>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</si>
  <si>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</si>
  <si>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</si>
  <si>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</si>
  <si>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</si>
  <si>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</si>
  <si>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</si>
  <si>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</si>
  <si>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</si>
  <si>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</si>
  <si>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</si>
  <si>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</si>
  <si>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</si>
  <si>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</si>
  <si>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</si>
  <si>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</si>
  <si>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</si>
  <si>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</si>
  <si>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</si>
  <si>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</si>
  <si>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</si>
  <si>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</si>
  <si>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</si>
  <si>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</si>
  <si>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</si>
  <si>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</si>
  <si>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</si>
  <si>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</si>
  <si>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</si>
  <si>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</si>
  <si>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</si>
  <si>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</si>
  <si>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</si>
  <si>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</si>
  <si>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</si>
  <si>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</si>
  <si>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</si>
  <si>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</si>
  <si>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</si>
  <si>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</si>
  <si>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</si>
  <si>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</si>
  <si>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</si>
  <si>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</si>
  <si>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</si>
  <si>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</si>
  <si>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</si>
  <si>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</si>
  <si>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</si>
  <si>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</si>
  <si>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</si>
  <si>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</si>
  <si>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</si>
  <si>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</si>
  <si>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</si>
  <si>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</si>
  <si>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</si>
  <si>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</si>
  <si>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</si>
  <si>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</si>
  <si>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</si>
  <si>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</si>
  <si>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</si>
  <si>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</si>
  <si>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</si>
  <si>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</si>
  <si>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</si>
  <si>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</si>
  <si>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</si>
  <si>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</si>
  <si>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</si>
  <si>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</si>
  <si>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</si>
  <si>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</si>
  <si>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</si>
  <si>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</si>
  <si>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</si>
  <si>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</si>
  <si>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</si>
  <si>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</si>
  <si>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</si>
  <si>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</si>
  <si>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</si>
  <si>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</si>
  <si>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</si>
  <si>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</si>
  <si>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</si>
  <si>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</si>
  <si>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</si>
  <si>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</si>
  <si>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</si>
  <si>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</si>
  <si>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</si>
  <si>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</si>
  <si>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</si>
  <si>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</si>
  <si>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</si>
  <si>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</si>
  <si>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</si>
  <si>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</si>
  <si>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</si>
  <si>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</si>
  <si>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</si>
  <si>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</si>
  <si>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</si>
  <si>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</si>
  <si>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</si>
  <si>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</si>
  <si>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</si>
  <si>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</si>
  <si>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</si>
  <si>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</si>
  <si>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</si>
  <si>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</si>
  <si>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</si>
  <si>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</si>
  <si>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</si>
  <si>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</si>
  <si>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</si>
  <si>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</si>
  <si>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</si>
  <si>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</si>
  <si>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</si>
  <si>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</si>
  <si>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</si>
  <si>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</si>
  <si>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</si>
  <si>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</si>
  <si>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</si>
  <si>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</si>
  <si>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</si>
  <si>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</si>
  <si>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</si>
  <si>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</si>
  <si>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</si>
  <si>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</si>
  <si>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</si>
  <si>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</si>
  <si>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</si>
  <si>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</si>
  <si>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</si>
  <si>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</si>
  <si>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</si>
  <si>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</si>
  <si>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</si>
  <si>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</si>
  <si>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</si>
  <si>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</si>
  <si>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</si>
  <si>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</si>
  <si>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</si>
  <si>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</si>
  <si>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</si>
  <si>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</si>
  <si>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</si>
  <si>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</si>
  <si>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</si>
  <si>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</si>
  <si>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</si>
  <si>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</si>
  <si>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</si>
  <si>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</si>
  <si>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</si>
  <si>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</si>
  <si>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</si>
  <si>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</si>
  <si>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</si>
  <si>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</si>
  <si>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</si>
  <si>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</si>
  <si>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</si>
  <si>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</si>
  <si>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</si>
  <si>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</si>
  <si>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</si>
  <si>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</si>
  <si>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</si>
  <si>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</si>
  <si>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</si>
  <si>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</si>
  <si>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</si>
  <si>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</si>
  <si>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</si>
  <si>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</si>
  <si>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</si>
  <si>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</si>
  <si>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</si>
  <si>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</si>
  <si>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</si>
  <si>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</si>
  <si>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</si>
  <si>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</si>
  <si>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</si>
  <si>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</si>
  <si>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</si>
  <si>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</si>
  <si>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</si>
  <si>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</si>
  <si>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</si>
  <si>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</si>
  <si>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</si>
  <si>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</si>
  <si>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</si>
  <si>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</si>
  <si>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</si>
  <si>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</si>
  <si>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</si>
  <si>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</si>
  <si>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</si>
  <si>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</si>
  <si>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</si>
  <si>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</si>
  <si>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</si>
  <si>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</si>
  <si>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</si>
  <si>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</si>
  <si>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</si>
  <si>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</si>
  <si>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</si>
  <si>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</si>
  <si>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</si>
  <si>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</si>
  <si>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</si>
  <si>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</si>
  <si>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</si>
  <si>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</si>
  <si>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</si>
  <si>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</si>
  <si>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</si>
  <si>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</si>
  <si>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</si>
  <si>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</si>
  <si>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</si>
  <si>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</si>
  <si>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</si>
  <si>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</si>
  <si>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</si>
  <si>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</si>
  <si>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</si>
  <si>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</si>
  <si>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</si>
  <si>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</si>
  <si>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</si>
  <si>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</si>
  <si>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</si>
  <si>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</si>
  <si>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</si>
  <si>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</si>
  <si>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</si>
  <si>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</si>
  <si>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</si>
  <si>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</si>
  <si>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</si>
  <si>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</si>
  <si>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</si>
  <si>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</si>
  <si>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</si>
  <si>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</si>
  <si>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</si>
  <si>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</si>
  <si>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</si>
  <si>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</si>
  <si>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</si>
  <si>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</si>
  <si>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</si>
  <si>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</si>
  <si>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</si>
  <si>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</si>
  <si>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</si>
  <si>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</si>
  <si>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</si>
  <si>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</si>
  <si>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</si>
  <si>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</si>
  <si>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</si>
  <si>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</si>
  <si>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</si>
  <si>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</si>
  <si>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</si>
  <si>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</si>
  <si>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</si>
  <si>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</si>
  <si>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</si>
  <si>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</si>
  <si>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</si>
  <si>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</si>
  <si>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</si>
  <si>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</si>
  <si>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</si>
  <si>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</si>
  <si>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</si>
  <si>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</si>
  <si>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</si>
  <si>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</si>
  <si>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</si>
  <si>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</si>
  <si>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</si>
  <si>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</si>
  <si>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</si>
  <si>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</si>
  <si>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</si>
  <si>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</si>
  <si>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</si>
  <si>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</si>
  <si>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</si>
  <si>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</si>
  <si>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</si>
  <si>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</si>
  <si>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</si>
  <si>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</si>
  <si>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</si>
  <si>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</si>
  <si>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</si>
  <si>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</si>
  <si>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</si>
  <si>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</si>
  <si>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</si>
  <si>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</si>
  <si>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</si>
  <si>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</si>
  <si>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</si>
  <si>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</si>
  <si>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</si>
  <si>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</si>
  <si>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</si>
  <si>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</si>
  <si>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</si>
  <si>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</si>
  <si>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</si>
  <si>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</si>
  <si>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</si>
  <si>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</si>
  <si>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</si>
  <si>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</si>
  <si>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</si>
  <si>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</si>
  <si>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</si>
  <si>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</si>
  <si>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</si>
  <si>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</si>
  <si>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</si>
  <si>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</si>
  <si>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</si>
  <si>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</si>
  <si>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</si>
  <si>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</si>
  <si>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</si>
  <si>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</si>
  <si>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</si>
  <si>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</si>
  <si>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</si>
  <si>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</si>
  <si>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</si>
  <si>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</si>
  <si>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</si>
  <si>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</si>
  <si>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</si>
  <si>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</si>
  <si>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</si>
  <si>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</si>
  <si>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</si>
  <si>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</si>
  <si>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</si>
  <si>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</si>
  <si>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</si>
  <si>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</si>
  <si>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</si>
  <si>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</si>
  <si>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</si>
  <si>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</si>
  <si>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</si>
  <si>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</si>
  <si>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</si>
  <si>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</si>
  <si>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</si>
  <si>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</si>
  <si>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</si>
  <si>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</si>
  <si>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</si>
  <si>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</si>
  <si>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</si>
  <si>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</si>
  <si>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</si>
  <si>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</si>
  <si>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</si>
  <si>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</si>
  <si>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</si>
  <si>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</si>
  <si>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</si>
  <si>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</si>
  <si>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</si>
  <si>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</si>
  <si>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</si>
  <si>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</si>
  <si>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</si>
  <si>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</si>
  <si>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</si>
  <si>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</si>
  <si>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</si>
  <si>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</si>
  <si>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</si>
  <si>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</si>
  <si>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</si>
  <si>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</si>
  <si>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</si>
  <si>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</si>
  <si>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</si>
  <si>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</si>
  <si>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</si>
  <si>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</si>
  <si>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</si>
  <si>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</si>
  <si>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</si>
  <si>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</si>
  <si>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</si>
  <si>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</si>
  <si>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</si>
  <si>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</si>
  <si>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</si>
  <si>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</si>
  <si>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</si>
  <si>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</si>
  <si>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</si>
  <si>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</si>
  <si>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</si>
  <si>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</si>
  <si>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</si>
  <si>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</si>
  <si>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</si>
  <si>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</si>
  <si>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</si>
  <si>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</si>
  <si>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</si>
  <si>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</si>
  <si>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</si>
  <si>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</si>
  <si>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</si>
  <si>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</si>
  <si>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</si>
  <si>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</si>
  <si>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</si>
  <si>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</si>
  <si>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</si>
  <si>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</si>
  <si>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</si>
  <si>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</si>
  <si>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</si>
  <si>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</si>
  <si>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</si>
  <si>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</si>
  <si>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</si>
  <si>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</si>
  <si>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</si>
  <si>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</si>
  <si>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</si>
  <si>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</si>
  <si>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</si>
  <si>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</si>
  <si>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</si>
  <si>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</si>
  <si>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</si>
  <si>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</si>
  <si>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</si>
  <si>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</si>
  <si>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</si>
  <si>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</si>
  <si>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</si>
  <si>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</si>
  <si>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</si>
  <si>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</si>
  <si>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</si>
  <si>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</si>
  <si>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</si>
  <si>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</si>
  <si>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</si>
  <si>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</si>
  <si>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</si>
  <si>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</si>
  <si>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</si>
  <si>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</si>
  <si>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</si>
  <si>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</si>
  <si>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</si>
  <si>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</si>
  <si>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</si>
  <si>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</si>
  <si>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</si>
  <si>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</si>
  <si>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</si>
  <si>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</si>
  <si>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</si>
  <si>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</si>
  <si>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</si>
  <si>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</si>
  <si>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</si>
  <si>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</si>
  <si>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</si>
  <si>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</si>
  <si>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</si>
  <si>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</si>
  <si>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</si>
  <si>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</si>
  <si>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</si>
  <si>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</si>
  <si>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</si>
  <si>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</si>
  <si>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</si>
  <si>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</si>
  <si>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</si>
  <si>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</si>
  <si>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</si>
  <si>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</si>
  <si>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</si>
  <si>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</si>
  <si>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</si>
  <si>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</si>
  <si>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</si>
  <si>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</si>
  <si>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</si>
  <si>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</si>
  <si>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</si>
  <si>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</si>
  <si>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</si>
  <si>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</si>
  <si>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</si>
  <si>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</si>
  <si>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</si>
  <si>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</si>
  <si>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</si>
  <si>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</si>
  <si>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</si>
  <si>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</si>
  <si>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</si>
  <si>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</si>
  <si>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</si>
  <si>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</si>
  <si>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</si>
  <si>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</si>
  <si>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</si>
  <si>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</si>
  <si>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</si>
  <si>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</si>
  <si>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</si>
  <si>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</si>
  <si>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</si>
  <si>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</si>
  <si>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</si>
  <si>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</si>
  <si>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</si>
  <si>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</si>
  <si>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</si>
  <si>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</si>
  <si>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</si>
  <si>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</si>
  <si>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</si>
  <si>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</si>
  <si>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</si>
  <si>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</si>
  <si>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</si>
  <si>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</si>
  <si>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</si>
  <si>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</si>
  <si>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</si>
  <si>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</si>
  <si>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</si>
  <si>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</si>
  <si>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</si>
  <si>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</si>
  <si>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</si>
  <si>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</si>
  <si>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</si>
  <si>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</si>
  <si>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</si>
  <si>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</si>
  <si>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</si>
  <si>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</si>
  <si>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</si>
  <si>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</si>
  <si>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</si>
  <si>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</si>
  <si>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</si>
  <si>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</si>
  <si>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</si>
  <si>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</si>
  <si>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</si>
  <si>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</si>
  <si>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</si>
  <si>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</si>
  <si>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</si>
  <si>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</si>
  <si>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</si>
  <si>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</si>
  <si>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</si>
  <si>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</si>
  <si>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</si>
  <si>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</si>
  <si>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</si>
  <si>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</si>
  <si>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</si>
  <si>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</si>
  <si>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</si>
  <si>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</si>
  <si>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</si>
  <si>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</si>
  <si>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</si>
  <si>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</si>
  <si>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</si>
  <si>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</si>
  <si>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</si>
  <si>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</si>
  <si>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</si>
  <si>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</si>
  <si>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</si>
  <si>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</si>
  <si>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</si>
  <si>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</si>
  <si>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</si>
  <si>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</si>
  <si>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</si>
  <si>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</si>
  <si>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</si>
  <si>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</si>
  <si>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</si>
  <si>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</si>
  <si>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</si>
  <si>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</si>
  <si>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</si>
  <si>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</si>
  <si>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</si>
  <si>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</si>
  <si>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</si>
  <si>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</si>
  <si>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</si>
  <si>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</si>
  <si>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</si>
  <si>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</si>
  <si>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</si>
  <si>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</si>
  <si>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</si>
  <si>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</si>
  <si>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</si>
  <si>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</si>
  <si>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</si>
  <si>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</si>
  <si>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</si>
  <si>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</si>
  <si>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</si>
  <si>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</si>
  <si>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</si>
  <si>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</si>
  <si>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</si>
  <si>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</si>
  <si>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</si>
  <si>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</si>
  <si>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</si>
  <si>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</si>
  <si>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</si>
  <si>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</si>
  <si>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</si>
  <si>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</si>
  <si>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</si>
  <si>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</si>
  <si>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</si>
  <si>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</si>
  <si>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</si>
  <si>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</si>
  <si>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</si>
  <si>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</si>
  <si>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</si>
  <si>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</si>
  <si>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</si>
  <si>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</si>
  <si>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</si>
  <si>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</si>
  <si>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</si>
  <si>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</si>
  <si>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</si>
  <si>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</si>
  <si>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</si>
  <si>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</si>
  <si>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</si>
  <si>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</si>
  <si>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</si>
  <si>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</si>
  <si>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</si>
  <si>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</si>
  <si>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</si>
  <si>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</si>
  <si>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</si>
  <si>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</si>
  <si>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</si>
  <si>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</si>
  <si>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</si>
  <si>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</si>
  <si>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</si>
  <si>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</si>
  <si>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</si>
  <si>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</si>
  <si>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</si>
  <si>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</si>
  <si>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</si>
  <si>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</si>
  <si>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</si>
  <si>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</si>
  <si>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</si>
  <si>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</si>
  <si>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</si>
  <si>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</si>
  <si>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</si>
  <si>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</si>
  <si>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</si>
  <si>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</si>
  <si>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</si>
  <si>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</si>
  <si>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</si>
  <si>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</si>
  <si>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</si>
  <si>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</si>
  <si>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</si>
  <si>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</si>
  <si>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</si>
  <si>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</si>
  <si>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</si>
  <si>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</si>
  <si>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</si>
  <si>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</si>
  <si>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</si>
  <si>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</si>
  <si>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</si>
  <si>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</si>
  <si>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</si>
  <si>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</si>
  <si>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</si>
  <si>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</si>
  <si>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</si>
  <si>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</si>
  <si>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</si>
  <si>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</si>
  <si>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</si>
  <si>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</si>
  <si>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</si>
  <si>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</si>
  <si>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</si>
  <si>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</si>
  <si>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</si>
  <si>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</si>
  <si>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</si>
  <si>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</si>
  <si>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</si>
  <si>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</si>
  <si>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</si>
  <si>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</si>
  <si>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</si>
  <si>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</si>
  <si>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</si>
  <si>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</si>
  <si>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</si>
  <si>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</si>
  <si>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</si>
  <si>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</si>
  <si>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</si>
  <si>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</si>
  <si>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</si>
  <si>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</si>
  <si>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</si>
  <si>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</si>
  <si>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</si>
  <si>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</si>
  <si>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</si>
  <si>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</si>
  <si>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</si>
  <si>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</si>
  <si>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</si>
  <si>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</si>
  <si>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</si>
  <si>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</si>
  <si>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</si>
  <si>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</si>
  <si>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</si>
  <si>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</si>
  <si>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</si>
  <si>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</si>
  <si>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</si>
  <si>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</si>
  <si>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</si>
  <si>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</si>
  <si>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</si>
  <si>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</si>
  <si>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</si>
  <si>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</si>
  <si>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</si>
  <si>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</si>
  <si>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</si>
  <si>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</si>
  <si>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</si>
  <si>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</si>
  <si>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</si>
  <si>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</si>
  <si>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</si>
  <si>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</si>
  <si>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</si>
  <si>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</si>
  <si>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</si>
  <si>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</si>
  <si>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</si>
  <si>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</si>
  <si>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</si>
  <si>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</si>
  <si>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</si>
  <si>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</si>
  <si>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</si>
  <si>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</si>
  <si>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</si>
  <si>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</si>
  <si>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</si>
  <si>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</si>
  <si>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</si>
  <si>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</si>
  <si>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</si>
  <si>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</si>
  <si>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</si>
  <si>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</si>
  <si>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</si>
  <si>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</si>
  <si>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</si>
  <si>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</si>
  <si>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</si>
  <si>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</si>
  <si>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</si>
  <si>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</si>
  <si>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</si>
  <si>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</si>
  <si>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</si>
  <si>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</si>
  <si>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</si>
  <si>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</si>
  <si>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</si>
  <si>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</si>
  <si>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</si>
  <si>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</si>
  <si>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</si>
  <si>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</si>
  <si>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</si>
  <si>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</si>
  <si>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</si>
  <si>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</si>
  <si>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</si>
  <si>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</si>
  <si>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</si>
  <si>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</si>
  <si>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</si>
  <si>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</si>
  <si>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</si>
  <si>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</si>
  <si>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</si>
  <si>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</si>
  <si>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</si>
  <si>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</si>
  <si>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</si>
  <si>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</si>
  <si>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</si>
  <si>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</si>
  <si>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</si>
  <si>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</si>
  <si>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</si>
  <si>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</si>
  <si>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</si>
  <si>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</si>
  <si>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</si>
  <si>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</si>
  <si>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</si>
  <si>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</si>
  <si>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</si>
  <si>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</si>
  <si>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</si>
  <si>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</si>
  <si>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</si>
  <si>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</si>
  <si>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</si>
  <si>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</si>
  <si>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</si>
  <si>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</si>
  <si>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</si>
  <si>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</si>
  <si>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</si>
  <si>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</si>
  <si>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</si>
  <si>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</si>
  <si>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</si>
  <si>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</si>
  <si>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</si>
  <si>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</si>
  <si>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</si>
  <si>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</si>
  <si>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</si>
  <si>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</si>
  <si>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</si>
  <si>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</si>
  <si>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</si>
  <si>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</si>
  <si>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</si>
  <si>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</si>
  <si>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</si>
  <si>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</si>
  <si>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</si>
  <si>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</si>
  <si>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</si>
  <si>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</si>
  <si>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</si>
  <si>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</si>
  <si>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</si>
  <si>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</si>
  <si>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</si>
  <si>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</si>
  <si>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</si>
  <si>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</si>
  <si>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</si>
  <si>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</si>
  <si>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</si>
  <si>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</si>
  <si>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</si>
  <si>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</si>
  <si>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</si>
  <si>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</si>
  <si>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</si>
  <si>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</si>
  <si>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</si>
  <si>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</si>
  <si>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</si>
  <si>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</si>
  <si>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</si>
  <si>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</si>
  <si>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</si>
  <si>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</si>
  <si>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</si>
  <si>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</si>
  <si>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</si>
  <si>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</si>
  <si>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</si>
  <si>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</si>
  <si>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</si>
  <si>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</si>
  <si>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</si>
  <si>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</si>
  <si>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</si>
  <si>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</si>
  <si>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</si>
  <si>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</si>
  <si>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</si>
  <si>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</si>
  <si>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</si>
  <si>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</si>
  <si>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</si>
  <si>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</si>
  <si>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</si>
  <si>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</si>
  <si>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</si>
  <si>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</si>
  <si>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</si>
  <si>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</si>
  <si>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</si>
  <si>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</si>
  <si>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</si>
  <si>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</si>
  <si>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</si>
  <si>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</si>
  <si>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</si>
  <si>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</si>
  <si>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</si>
  <si>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</si>
  <si>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</si>
  <si>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</si>
  <si>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</si>
  <si>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</si>
  <si>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</si>
  <si>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</si>
  <si>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</si>
  <si>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</si>
  <si>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</si>
  <si>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</si>
  <si>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</si>
  <si>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</si>
  <si>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</si>
  <si>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</si>
  <si>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</si>
  <si>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</si>
  <si>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</si>
  <si>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</si>
  <si>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</si>
  <si>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</si>
  <si>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</si>
  <si>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</si>
  <si>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</si>
  <si>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</si>
  <si>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</si>
  <si>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</si>
  <si>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</si>
  <si>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</si>
  <si>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</si>
  <si>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</si>
  <si>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</si>
  <si>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</si>
  <si>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</si>
  <si>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</si>
  <si>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</si>
  <si>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</si>
  <si>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</si>
  <si>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</si>
  <si>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</si>
  <si>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</si>
  <si>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</si>
  <si>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</si>
  <si>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</si>
  <si>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</si>
  <si>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</si>
  <si>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</si>
  <si>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</si>
  <si>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</si>
  <si>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</si>
  <si>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</si>
  <si>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</si>
  <si>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</si>
  <si>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</si>
  <si>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</si>
  <si>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</si>
  <si>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</si>
  <si>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</si>
  <si>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</si>
  <si>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</si>
  <si>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</si>
  <si>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</si>
  <si>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</si>
  <si>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</si>
  <si>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</si>
  <si>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</si>
  <si>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</si>
  <si>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</si>
  <si>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</si>
  <si>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</si>
  <si>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</si>
  <si>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</si>
  <si>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</si>
  <si>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</si>
  <si>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</si>
  <si>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</si>
  <si>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</si>
  <si>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</si>
  <si>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</si>
  <si>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</si>
  <si>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</si>
  <si>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</si>
  <si>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</si>
  <si>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</si>
  <si>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</si>
  <si>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</si>
  <si>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</si>
  <si>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</si>
  <si>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</si>
  <si>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</si>
  <si>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</si>
  <si>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</si>
  <si>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</si>
  <si>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</si>
  <si>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</si>
  <si>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</si>
  <si>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</si>
  <si>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</si>
  <si>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</si>
  <si>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</si>
  <si>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</si>
  <si>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</si>
  <si>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</si>
  <si>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</si>
  <si>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</si>
  <si>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</si>
  <si>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</si>
  <si>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</si>
  <si>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</si>
  <si>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</si>
  <si>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</si>
  <si>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</si>
  <si>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</si>
  <si>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</si>
  <si>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</si>
  <si>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</si>
  <si>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</si>
  <si>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</si>
  <si>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</si>
  <si>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</si>
  <si>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</si>
  <si>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</si>
  <si>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</si>
  <si>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</si>
  <si>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</si>
  <si>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</si>
  <si>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</si>
  <si>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</si>
  <si>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</si>
  <si>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</si>
  <si>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</si>
  <si>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</si>
  <si>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</si>
  <si>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</si>
  <si>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</si>
  <si>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</si>
  <si>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</si>
  <si>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</si>
  <si>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</si>
  <si>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</si>
  <si>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</si>
  <si>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</si>
  <si>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</si>
  <si>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</si>
  <si>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</si>
  <si>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</si>
  <si>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</si>
  <si>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</si>
  <si>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</si>
  <si>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</si>
  <si>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</si>
  <si>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</si>
  <si>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</si>
  <si>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</si>
  <si>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</si>
  <si>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</si>
  <si>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</si>
  <si>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</si>
  <si>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</si>
  <si>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</si>
  <si>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</si>
  <si>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</si>
  <si>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</si>
  <si>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</si>
  <si>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</si>
  <si>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</si>
  <si>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</si>
  <si>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</si>
  <si>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</si>
  <si>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</si>
  <si>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</si>
  <si>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</si>
  <si>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</si>
  <si>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</si>
  <si>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</si>
  <si>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</si>
  <si>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</si>
  <si>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</si>
  <si>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</si>
  <si>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</si>
  <si>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</si>
  <si>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</si>
  <si>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</si>
  <si>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</si>
  <si>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</si>
  <si>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</si>
  <si>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</si>
  <si>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</si>
  <si>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</si>
  <si>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</si>
  <si>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</si>
  <si>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</si>
  <si>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</si>
  <si>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</si>
  <si>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</si>
  <si>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</si>
  <si>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</si>
  <si>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</si>
  <si>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</si>
  <si>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</si>
  <si>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</si>
  <si>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</si>
  <si>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</si>
  <si>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</si>
  <si>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</si>
  <si>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</si>
  <si>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</si>
  <si>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</si>
  <si>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</si>
  <si>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</si>
  <si>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</si>
  <si>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</si>
  <si>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</si>
  <si>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</si>
  <si>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</si>
  <si>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</si>
  <si>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</si>
  <si>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</si>
  <si>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</si>
  <si>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</si>
  <si>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</si>
  <si>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</si>
  <si>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</si>
  <si>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</si>
  <si>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</si>
  <si>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</si>
  <si>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</si>
  <si>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</si>
  <si>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</si>
  <si>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</si>
  <si>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</si>
  <si>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</si>
  <si>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</si>
  <si>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</si>
  <si>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</si>
  <si>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</si>
  <si>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</si>
  <si>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</si>
  <si>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</si>
  <si>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</si>
  <si>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</si>
  <si>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</si>
  <si>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</si>
  <si>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</si>
  <si>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</si>
  <si>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</si>
  <si>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</si>
  <si>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</si>
  <si>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</si>
  <si>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</si>
  <si>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</si>
  <si>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</si>
  <si>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</si>
  <si>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</si>
  <si>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</si>
  <si>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</si>
  <si>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</si>
  <si>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</si>
  <si>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</si>
  <si>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</si>
  <si>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</si>
  <si>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</si>
  <si>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</si>
  <si>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</si>
  <si>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</si>
  <si>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</si>
  <si>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</si>
  <si>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</si>
  <si>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</si>
  <si>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</si>
  <si>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</si>
  <si>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</si>
  <si>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</si>
  <si>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</si>
  <si>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</si>
  <si>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</si>
  <si>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</si>
  <si>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</si>
  <si>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</si>
  <si>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</si>
  <si>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</si>
  <si>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</si>
  <si>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</si>
  <si>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</si>
  <si>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</si>
  <si>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</si>
  <si>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</si>
  <si>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</si>
  <si>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</si>
  <si>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</si>
  <si>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</si>
  <si>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</si>
  <si>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</si>
  <si>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</si>
  <si>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</si>
  <si>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</si>
  <si>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</si>
  <si>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</si>
  <si>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</si>
  <si>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</si>
  <si>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</si>
  <si>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</si>
  <si>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</si>
  <si>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</si>
  <si>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</si>
  <si>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</si>
  <si>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</si>
  <si>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</si>
  <si>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</si>
  <si>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</si>
  <si>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</si>
  <si>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</si>
  <si>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</si>
  <si>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</si>
  <si>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</si>
  <si>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</si>
  <si>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</si>
  <si>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</si>
  <si>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</si>
  <si>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</si>
  <si>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</si>
  <si>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</si>
  <si>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</si>
  <si>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</si>
  <si>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</si>
  <si>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</si>
  <si>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</si>
  <si>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</si>
  <si>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</si>
  <si>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</si>
  <si>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</si>
  <si>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</si>
  <si>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</si>
  <si>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</si>
  <si>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</si>
  <si>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</si>
  <si>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</si>
  <si>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</si>
  <si>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</si>
  <si>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</si>
  <si>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</si>
  <si>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</si>
  <si>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</si>
  <si>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</si>
  <si>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</si>
  <si>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</si>
  <si>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</si>
  <si>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</si>
  <si>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</si>
  <si>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</si>
  <si>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</si>
  <si>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</si>
  <si>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</si>
  <si>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</si>
  <si>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</si>
  <si>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</si>
  <si>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</si>
  <si>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</si>
  <si>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</si>
  <si>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</si>
  <si>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</si>
  <si>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</si>
  <si>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</si>
  <si>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</si>
  <si>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</si>
  <si>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</si>
  <si>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</si>
  <si>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</si>
  <si>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</si>
  <si>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</si>
  <si>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</si>
  <si>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</si>
  <si>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</si>
  <si>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</si>
  <si>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</si>
  <si>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</si>
  <si>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</si>
  <si>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</si>
  <si>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</si>
  <si>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</si>
  <si>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</si>
  <si>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</si>
  <si>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</si>
  <si>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</si>
  <si>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</si>
  <si>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</si>
  <si>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</si>
  <si>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</si>
  <si>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</si>
  <si>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</si>
  <si>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</si>
  <si>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</si>
  <si>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</si>
  <si>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</si>
  <si>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</si>
  <si>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</si>
  <si>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</si>
  <si>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</si>
  <si>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</si>
  <si>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</si>
  <si>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</si>
  <si>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</si>
  <si>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</si>
  <si>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</si>
  <si>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</si>
  <si>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</si>
  <si>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</si>
  <si>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</si>
  <si>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</si>
  <si>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</si>
  <si>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</si>
  <si>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</si>
  <si>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</si>
  <si>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</si>
  <si>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</si>
  <si>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</si>
  <si>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</si>
  <si>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</si>
  <si>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</si>
  <si>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</si>
  <si>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</si>
  <si>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</si>
  <si>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</si>
  <si>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</si>
  <si>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</si>
  <si>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</si>
  <si>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</si>
  <si>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</si>
  <si>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</si>
  <si>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</si>
  <si>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</si>
  <si>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</si>
  <si>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</si>
  <si>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</si>
  <si>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</si>
  <si>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</si>
  <si>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</si>
  <si>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</si>
  <si>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</si>
  <si>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</si>
  <si>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</si>
  <si>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</si>
  <si>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</si>
  <si>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</si>
  <si>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</si>
  <si>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</si>
  <si>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</si>
  <si>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</si>
  <si>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</si>
  <si>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</si>
  <si>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</si>
  <si>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</si>
  <si>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</si>
  <si>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</si>
  <si>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</si>
  <si>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</si>
  <si>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</si>
  <si>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</si>
  <si>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</si>
  <si>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</si>
  <si>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</si>
  <si>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</si>
  <si>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</si>
  <si>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</si>
  <si>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</si>
  <si>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</si>
  <si>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</si>
  <si>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</si>
  <si>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</si>
  <si>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</si>
  <si>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</si>
  <si>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</si>
  <si>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</si>
  <si>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</si>
  <si>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</si>
  <si>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</si>
  <si>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</si>
  <si>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</si>
  <si>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</si>
  <si>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</si>
  <si>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</si>
  <si>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</si>
  <si>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</si>
  <si>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</si>
  <si>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</si>
  <si>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</si>
  <si>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</si>
  <si>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</si>
  <si>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</si>
  <si>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</si>
  <si>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</si>
  <si>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</si>
  <si>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</si>
  <si>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</si>
  <si>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</si>
  <si>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</si>
  <si>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</si>
  <si>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</si>
  <si>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</si>
  <si>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</si>
  <si>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</si>
  <si>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</si>
  <si>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</si>
  <si>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</si>
  <si>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</si>
  <si>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</si>
  <si>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</si>
  <si>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</si>
  <si>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</si>
  <si>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</si>
  <si>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</si>
  <si>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</si>
  <si>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</si>
  <si>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</si>
  <si>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</si>
  <si>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</si>
  <si>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</si>
  <si>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</si>
  <si>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</si>
  <si>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</si>
  <si>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</si>
  <si>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</si>
  <si>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</si>
  <si>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</si>
  <si>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</si>
  <si>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</si>
  <si>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</si>
  <si>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</si>
  <si>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</si>
  <si>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</si>
  <si>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</si>
  <si>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</si>
  <si>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</si>
  <si>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</si>
  <si>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</si>
  <si>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</si>
  <si>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</si>
  <si>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</si>
  <si>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</si>
  <si>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</si>
  <si>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</si>
  <si>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</si>
  <si>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</si>
  <si>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</si>
  <si>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</si>
  <si>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</si>
  <si>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</si>
  <si>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</si>
  <si>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</si>
  <si>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</si>
  <si>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</si>
  <si>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</si>
  <si>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</si>
  <si>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</si>
  <si>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</si>
  <si>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</si>
  <si>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</si>
  <si>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</si>
  <si>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</si>
  <si>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</si>
  <si>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</si>
  <si>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</si>
  <si>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</si>
  <si>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</si>
  <si>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</si>
  <si>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</si>
  <si>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</si>
  <si>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</si>
  <si>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</si>
  <si>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</si>
  <si>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</si>
  <si>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</si>
  <si>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</si>
  <si>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</si>
  <si>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</si>
  <si>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</si>
  <si>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</si>
  <si>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</si>
  <si>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</si>
  <si>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</si>
  <si>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</si>
  <si>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</si>
  <si>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</si>
  <si>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</si>
  <si>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</si>
  <si>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</si>
  <si>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</si>
  <si>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</si>
  <si>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</si>
  <si>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</si>
  <si>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</si>
  <si>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</si>
  <si>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</si>
  <si>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</si>
  <si>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</si>
  <si>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</si>
  <si>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</si>
  <si>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</si>
  <si>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</si>
  <si>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</si>
  <si>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</si>
  <si>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</si>
  <si>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</si>
  <si>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</si>
  <si>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</si>
  <si>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</si>
  <si>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</si>
  <si>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</si>
  <si>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</si>
  <si>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</si>
  <si>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</si>
  <si>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</si>
  <si>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</si>
  <si>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</si>
  <si>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</si>
  <si>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</si>
  <si>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</si>
  <si>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</si>
  <si>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</si>
  <si>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</si>
  <si>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</si>
  <si>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</si>
  <si>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</si>
  <si>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</si>
  <si>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</si>
  <si>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</si>
  <si>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</si>
  <si>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</si>
  <si>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</si>
  <si>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</si>
  <si>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</si>
  <si>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</si>
  <si>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</si>
  <si>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</si>
  <si>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</si>
  <si>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</si>
  <si>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</si>
  <si>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</si>
  <si>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</si>
  <si>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</si>
  <si>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</si>
  <si>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</si>
  <si>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</si>
  <si>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</si>
  <si>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</si>
  <si>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</si>
  <si>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</si>
  <si>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</si>
  <si>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</si>
  <si>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</si>
  <si>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</si>
  <si>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</si>
  <si>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</si>
  <si>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</si>
  <si>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</si>
  <si>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</si>
  <si>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</si>
  <si>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</si>
  <si>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</si>
  <si>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</si>
  <si>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</si>
  <si>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</si>
  <si>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</si>
  <si>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</si>
  <si>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</si>
  <si>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</si>
  <si>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</si>
  <si>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</si>
  <si>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</si>
  <si>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</si>
  <si>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</si>
  <si>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</si>
  <si>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</si>
  <si>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</si>
  <si>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</si>
  <si>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</si>
  <si>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</si>
  <si>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</si>
  <si>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</si>
  <si>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</si>
  <si>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</si>
  <si>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</si>
  <si>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</si>
  <si>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</si>
  <si>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</si>
  <si>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</si>
  <si>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</si>
  <si>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</si>
  <si>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</si>
  <si>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</si>
  <si>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</si>
  <si>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</si>
  <si>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</si>
  <si>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</si>
  <si>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</si>
  <si>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</si>
  <si>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</si>
  <si>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</si>
  <si>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</si>
  <si>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</si>
  <si>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</si>
  <si>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</si>
  <si>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</si>
  <si>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</si>
  <si>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</si>
  <si>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</si>
  <si>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</si>
  <si>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</si>
  <si>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</si>
  <si>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</si>
  <si>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</si>
  <si>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</si>
  <si>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</si>
  <si>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</si>
  <si>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</si>
  <si>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</si>
  <si>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</si>
  <si>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</si>
  <si>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</si>
  <si>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</si>
  <si>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</si>
  <si>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</si>
  <si>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</si>
  <si>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</si>
  <si>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</si>
  <si>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</si>
  <si>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</si>
  <si>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</si>
  <si>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</si>
  <si>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</si>
  <si>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</si>
  <si>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</si>
  <si>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</si>
  <si>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</si>
  <si>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</si>
  <si>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</si>
  <si>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</si>
  <si>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</si>
  <si>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</si>
  <si>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</si>
  <si>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</si>
  <si>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</si>
  <si>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</si>
  <si>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</si>
  <si>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</si>
  <si>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</si>
  <si>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</si>
  <si>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</si>
  <si>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</si>
  <si>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</si>
  <si>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</si>
  <si>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</si>
  <si>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</si>
  <si>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</si>
  <si>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</si>
  <si>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</si>
  <si>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</si>
  <si>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</si>
  <si>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</si>
  <si>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</si>
  <si>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</si>
  <si>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</si>
  <si>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</si>
  <si>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</si>
  <si>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</si>
  <si>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</si>
  <si>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</si>
  <si>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</si>
  <si>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</si>
  <si>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</si>
  <si>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</si>
  <si>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</si>
  <si>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</si>
  <si>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</si>
  <si>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</si>
  <si>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</si>
  <si>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</si>
  <si>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</si>
  <si>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</si>
  <si>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</si>
  <si>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</si>
  <si>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</si>
  <si>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</si>
  <si>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</si>
  <si>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</si>
  <si>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</si>
  <si>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</si>
  <si>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</si>
  <si>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</si>
  <si>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</si>
  <si>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</si>
  <si>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</si>
  <si>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</si>
  <si>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</si>
  <si>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</si>
  <si>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</si>
  <si>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</si>
  <si>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</si>
  <si>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</si>
  <si>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</si>
  <si>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</si>
  <si>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</si>
  <si>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</si>
  <si>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</si>
  <si>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</si>
  <si>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</si>
  <si>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</si>
  <si>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</si>
  <si>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</si>
  <si>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</si>
  <si>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</si>
  <si>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</si>
  <si>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</si>
  <si>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</si>
  <si>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</si>
  <si>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</si>
  <si>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</si>
  <si>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</si>
  <si>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</si>
  <si>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</si>
  <si>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</si>
  <si>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</si>
  <si>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</si>
  <si>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</si>
  <si>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</si>
  <si>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</si>
  <si>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</si>
  <si>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</si>
  <si>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</si>
  <si>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</si>
  <si>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</si>
  <si>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</si>
  <si>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</si>
  <si>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</si>
  <si>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</si>
  <si>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</si>
  <si>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</si>
  <si>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</si>
  <si>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</si>
  <si>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</si>
  <si>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</si>
  <si>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</si>
  <si>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</si>
  <si>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</si>
  <si>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</si>
  <si>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</si>
  <si>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</si>
  <si>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</si>
  <si>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</si>
  <si>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</si>
  <si>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</si>
  <si>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</si>
  <si>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</si>
  <si>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</si>
  <si>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</si>
  <si>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</si>
  <si>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</si>
  <si>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</si>
  <si>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</si>
  <si>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</si>
  <si>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</si>
  <si>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</si>
  <si>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</si>
  <si>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</si>
  <si>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</si>
  <si>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</si>
  <si>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</si>
  <si>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</si>
  <si>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</si>
  <si>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</si>
  <si>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</si>
  <si>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</si>
  <si>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</si>
  <si>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</si>
  <si>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</si>
  <si>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</si>
  <si>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</si>
  <si>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</si>
  <si>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</si>
  <si>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</si>
  <si>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</si>
  <si>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</si>
  <si>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</si>
  <si>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</si>
  <si>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</si>
  <si>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</si>
  <si>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</si>
  <si>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</si>
  <si>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</si>
  <si>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</si>
  <si>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</si>
  <si>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</si>
  <si>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</si>
  <si>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</si>
  <si>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</si>
  <si>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</si>
  <si>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</si>
  <si>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</si>
  <si>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</si>
  <si>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</si>
  <si>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</si>
  <si>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</si>
  <si>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</si>
  <si>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</si>
  <si>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</si>
  <si>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</si>
  <si>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</si>
  <si>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</si>
  <si>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</si>
  <si>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</si>
  <si>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</si>
  <si>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</si>
  <si>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</si>
  <si>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</si>
  <si>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</si>
  <si>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</si>
  <si>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</si>
  <si>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</si>
  <si>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</si>
  <si>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</si>
  <si>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</si>
  <si>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</si>
  <si>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</si>
  <si>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</si>
  <si>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</si>
  <si>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</si>
  <si>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</si>
  <si>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</si>
  <si>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</si>
  <si>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</si>
  <si>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</si>
  <si>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</si>
  <si>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</si>
  <si>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</si>
  <si>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</si>
  <si>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</si>
  <si>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</si>
  <si>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</si>
  <si>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</si>
  <si>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</si>
  <si>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</si>
  <si>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</si>
  <si>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</si>
  <si>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</si>
  <si>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</si>
  <si>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</si>
  <si>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</si>
  <si>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</si>
  <si>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</si>
  <si>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</si>
  <si>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</si>
  <si>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</si>
  <si>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</si>
  <si>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</si>
  <si>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</si>
  <si>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</si>
  <si>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</si>
  <si>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</si>
  <si>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</si>
  <si>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</si>
  <si>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</si>
  <si>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</si>
  <si>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</si>
  <si>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</si>
  <si>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</si>
  <si>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</si>
  <si>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</si>
  <si>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</si>
  <si>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</si>
  <si>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</si>
  <si>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</si>
  <si>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</si>
  <si>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</si>
  <si>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</si>
  <si>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</si>
  <si>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</si>
  <si>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</si>
  <si>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</si>
  <si>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</si>
  <si>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</si>
  <si>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</si>
  <si>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</si>
  <si>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</si>
  <si>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</si>
  <si>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</si>
  <si>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</si>
  <si>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</si>
  <si>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</si>
  <si>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</si>
  <si>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</si>
  <si>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</si>
  <si>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</si>
  <si>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</si>
  <si>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</si>
  <si>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</si>
  <si>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</si>
  <si>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</si>
  <si>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</si>
  <si>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</si>
  <si>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</si>
  <si>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</si>
  <si>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</si>
  <si>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</si>
  <si>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</si>
  <si>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</si>
  <si>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</si>
  <si>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</si>
  <si>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</si>
  <si>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</si>
  <si>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</si>
  <si>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</si>
  <si>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</si>
  <si>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</si>
  <si>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</si>
  <si>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</si>
  <si>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</si>
  <si>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</si>
  <si>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</si>
  <si>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</si>
  <si>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</si>
  <si>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</si>
  <si>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</si>
  <si>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</si>
  <si>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</si>
  <si>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</si>
  <si>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</si>
  <si>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</si>
  <si>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</si>
  <si>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</si>
  <si>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</si>
  <si>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</si>
  <si>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</si>
  <si>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</si>
  <si>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</si>
  <si>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</si>
  <si>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</si>
  <si>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</si>
  <si>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</si>
  <si>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</si>
  <si>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</si>
  <si>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</si>
  <si>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</si>
  <si>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</si>
  <si>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</si>
  <si>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</si>
  <si>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</si>
  <si>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</si>
  <si>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</si>
  <si>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</si>
  <si>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</si>
  <si>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</si>
  <si>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</si>
  <si>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</si>
  <si>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</si>
  <si>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</si>
  <si>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</si>
  <si>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</si>
  <si>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</si>
  <si>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</si>
  <si>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</si>
  <si>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</si>
  <si>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</si>
  <si>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</si>
  <si>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</si>
  <si>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</si>
  <si>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</si>
  <si>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</si>
  <si>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</si>
  <si>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</si>
  <si>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</si>
  <si>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</si>
  <si>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</si>
  <si>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</si>
  <si>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</si>
  <si>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</si>
  <si>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</si>
  <si>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</si>
  <si>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</si>
  <si>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</si>
  <si>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</si>
  <si>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</si>
  <si>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</si>
  <si>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</si>
  <si>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</si>
  <si>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</si>
  <si>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</si>
  <si>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</si>
  <si>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</si>
  <si>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</si>
  <si>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</si>
  <si>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</si>
  <si>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</si>
  <si>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</si>
  <si>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</si>
  <si>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</si>
  <si>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</si>
  <si>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</si>
  <si>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</si>
  <si>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</si>
  <si>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</si>
  <si>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</si>
  <si>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</si>
  <si>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</si>
  <si>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</si>
  <si>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</si>
  <si>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</si>
  <si>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</si>
  <si>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</si>
  <si>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</si>
  <si>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</si>
  <si>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</si>
  <si>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</si>
  <si>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</si>
  <si>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</si>
  <si>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</si>
  <si>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</si>
  <si>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</si>
  <si>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</si>
  <si>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</si>
  <si>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</si>
  <si>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</si>
  <si>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</si>
  <si>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</si>
  <si>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</si>
  <si>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</si>
  <si>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</si>
  <si>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</si>
  <si>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</si>
  <si>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</si>
  <si>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</si>
  <si>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</si>
  <si>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</si>
  <si>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</si>
  <si>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</si>
  <si>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</si>
  <si>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</si>
  <si>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</si>
  <si>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</si>
  <si>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</si>
  <si>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</si>
  <si>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</si>
  <si>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</si>
  <si>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</si>
  <si>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</si>
  <si>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</si>
  <si>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</si>
  <si>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</si>
  <si>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</si>
  <si>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</si>
  <si>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</si>
  <si>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</si>
  <si>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</si>
  <si>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</si>
  <si>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</si>
  <si>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</si>
  <si>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</si>
  <si>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</si>
  <si>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</si>
  <si>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</si>
  <si>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</si>
  <si>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</si>
  <si>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</si>
  <si>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</si>
  <si>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</si>
  <si>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</si>
  <si>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</si>
  <si>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</si>
  <si>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</si>
  <si>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</si>
  <si>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</si>
  <si>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</si>
  <si>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</si>
  <si>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</si>
  <si>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</si>
  <si>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</si>
  <si>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</si>
  <si>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</si>
  <si>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</si>
  <si>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</si>
  <si>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</si>
  <si>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</si>
  <si>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</si>
  <si>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</si>
  <si>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</si>
  <si>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</si>
  <si>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</si>
  <si>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</si>
  <si>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</si>
  <si>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</si>
  <si>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</si>
  <si>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</si>
  <si>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</si>
  <si>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</si>
  <si>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</si>
  <si>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</si>
  <si>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</si>
  <si>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</si>
  <si>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</si>
  <si>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</si>
  <si>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</si>
  <si>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</si>
  <si>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</si>
  <si>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</si>
  <si>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</si>
  <si>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</si>
  <si>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</si>
  <si>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</si>
  <si>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</si>
  <si>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</si>
  <si>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</si>
  <si>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</si>
  <si>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</si>
  <si>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</si>
  <si>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</si>
  <si>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</si>
  <si>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</si>
  <si>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</si>
  <si>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</si>
  <si>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</si>
  <si>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</si>
  <si>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</si>
  <si>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</si>
  <si>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</si>
  <si>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</si>
  <si>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</si>
  <si>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</si>
  <si>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</si>
  <si>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</si>
  <si>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</si>
  <si>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</si>
  <si>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</si>
  <si>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</si>
  <si>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</si>
  <si>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</si>
  <si>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</si>
  <si>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</si>
  <si>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</si>
  <si>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</si>
  <si>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</si>
  <si>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</si>
  <si>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</si>
  <si>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</si>
  <si>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</si>
  <si>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</si>
  <si>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</si>
  <si>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</si>
  <si>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</si>
  <si>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</si>
  <si>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</si>
  <si>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</si>
  <si>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</si>
  <si>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</si>
  <si>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</si>
  <si>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</si>
  <si>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</si>
  <si>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</si>
  <si>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</si>
  <si>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</si>
  <si>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</si>
  <si>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</si>
  <si>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</si>
  <si>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</si>
  <si>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</si>
  <si>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</si>
  <si>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</si>
  <si>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</si>
  <si>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</si>
  <si>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</si>
  <si>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</si>
  <si>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</si>
  <si>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</si>
  <si>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</si>
  <si>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</si>
  <si>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</si>
  <si>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</si>
  <si>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</si>
  <si>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</si>
  <si>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</si>
  <si>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</si>
  <si>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</si>
  <si>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</si>
  <si>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</si>
  <si>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</si>
  <si>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</si>
  <si>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</si>
  <si>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</si>
  <si>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</si>
  <si>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</si>
  <si>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</si>
  <si>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</si>
  <si>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</si>
  <si>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</si>
  <si>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</si>
  <si>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</si>
  <si>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</si>
  <si>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</si>
  <si>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</si>
  <si>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</si>
  <si>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</si>
  <si>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</si>
  <si>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</si>
  <si>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</si>
  <si>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</si>
  <si>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</si>
  <si>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</si>
  <si>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</si>
  <si>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</si>
  <si>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</si>
  <si>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</si>
  <si>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</si>
  <si>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</si>
  <si>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</si>
  <si>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</si>
  <si>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</si>
  <si>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</si>
  <si>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</si>
  <si>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</si>
  <si>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</si>
  <si>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</si>
  <si>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</si>
  <si>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</si>
  <si>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</si>
  <si>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</si>
  <si>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</si>
  <si>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</si>
  <si>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</si>
  <si>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</si>
  <si>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</si>
  <si>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</si>
  <si>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</si>
  <si>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</si>
  <si>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</si>
  <si>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</si>
  <si>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</si>
  <si>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</si>
  <si>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</si>
  <si>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</si>
  <si>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</si>
  <si>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</si>
  <si>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</si>
  <si>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</si>
  <si>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</si>
  <si>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</si>
  <si>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</si>
  <si>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</si>
  <si>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</si>
  <si>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</si>
  <si>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</si>
  <si>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</si>
  <si>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</si>
  <si>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</si>
  <si>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</si>
  <si>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</si>
  <si>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</si>
  <si>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</si>
  <si>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</si>
  <si>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</si>
  <si>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</si>
  <si>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</si>
  <si>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</si>
  <si>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</si>
  <si>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</si>
  <si>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</si>
  <si>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</si>
  <si>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</si>
  <si>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</si>
  <si>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</si>
  <si>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</si>
  <si>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</si>
  <si>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</si>
  <si>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</si>
  <si>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</si>
  <si>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</si>
  <si>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</si>
  <si>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</si>
  <si>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</si>
  <si>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</si>
  <si>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</si>
  <si>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</si>
  <si>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</si>
  <si>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</si>
  <si>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</si>
  <si>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</si>
  <si>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</si>
  <si>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</si>
  <si>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</si>
  <si>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</si>
  <si>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</si>
  <si>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</si>
  <si>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</si>
  <si>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</si>
  <si>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</si>
  <si>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</si>
  <si>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</si>
  <si>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</si>
  <si>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</si>
  <si>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</si>
  <si>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</si>
  <si>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</si>
  <si>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</si>
  <si>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</si>
  <si>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</si>
  <si>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</si>
  <si>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</si>
  <si>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</si>
  <si>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</si>
  <si>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</si>
  <si>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</si>
  <si>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</si>
  <si>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</si>
  <si>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</si>
  <si>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</si>
  <si>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</si>
  <si>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</si>
  <si>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</si>
  <si>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</si>
  <si>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</si>
  <si>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</si>
  <si>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</si>
  <si>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</si>
  <si>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</si>
  <si>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</si>
  <si>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</si>
  <si>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</si>
  <si>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</si>
  <si>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</si>
  <si>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</si>
  <si>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</si>
  <si>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</si>
  <si>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</si>
  <si>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</si>
  <si>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</si>
  <si>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</si>
  <si>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</si>
  <si>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</si>
  <si>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</si>
  <si>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</si>
  <si>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</si>
  <si>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</si>
  <si>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</si>
  <si>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</si>
  <si>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</si>
  <si>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</si>
  <si>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</si>
  <si>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</si>
  <si>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</si>
  <si>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</si>
  <si>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</si>
  <si>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</si>
  <si>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</si>
  <si>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</si>
  <si>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</si>
  <si>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</si>
  <si>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</si>
  <si>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</si>
  <si>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</si>
  <si>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</si>
  <si>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</si>
  <si>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</si>
  <si>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</si>
  <si>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</si>
  <si>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</si>
  <si>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</si>
  <si>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</si>
  <si>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</si>
  <si>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</si>
  <si>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</si>
  <si>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</si>
  <si>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</si>
  <si>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</si>
  <si>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</si>
  <si>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</si>
  <si>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</si>
  <si>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</si>
  <si>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</si>
  <si>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</si>
  <si>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</si>
  <si>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</si>
  <si>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</si>
  <si>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</si>
  <si>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</si>
  <si>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</si>
  <si>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</si>
  <si>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</si>
  <si>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</si>
  <si>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</si>
  <si>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</si>
  <si>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</si>
  <si>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</si>
  <si>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</si>
  <si>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</si>
  <si>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</si>
  <si>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</si>
  <si>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</si>
  <si>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</si>
  <si>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</si>
  <si>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</si>
  <si>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</si>
  <si>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</si>
  <si>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</si>
  <si>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</si>
  <si>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</si>
  <si>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</si>
  <si>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</si>
  <si>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</si>
  <si>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</si>
  <si>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</si>
  <si>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</si>
  <si>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</si>
  <si>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</si>
  <si>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</si>
  <si>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</si>
  <si>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</si>
  <si>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</si>
  <si>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</si>
  <si>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</si>
  <si>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</si>
  <si>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</si>
  <si>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</si>
  <si>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</si>
  <si>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</si>
  <si>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</si>
  <si>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</si>
  <si>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</si>
  <si>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</si>
  <si>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</si>
  <si>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</si>
  <si>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</si>
  <si>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</si>
  <si>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</si>
  <si>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</si>
  <si>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</si>
  <si>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</si>
  <si>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</si>
  <si>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</si>
  <si>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</si>
  <si>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</si>
  <si>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</si>
  <si>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</si>
  <si>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</si>
  <si>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</si>
  <si>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</si>
  <si>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</si>
  <si>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</si>
  <si>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</si>
  <si>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</si>
  <si>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</si>
  <si>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</si>
  <si>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</si>
  <si>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</si>
  <si>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</si>
  <si>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</si>
  <si>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</si>
  <si>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</si>
  <si>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</si>
  <si>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</si>
  <si>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</si>
  <si>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</si>
  <si>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</si>
  <si>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</si>
  <si>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</si>
  <si>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</si>
  <si>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</si>
  <si>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</si>
  <si>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</si>
  <si>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</si>
  <si>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</si>
  <si>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</si>
  <si>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</si>
  <si>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</si>
  <si>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</si>
  <si>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</si>
  <si>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</si>
  <si>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</si>
  <si>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</si>
  <si>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</si>
  <si>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</si>
  <si>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</si>
  <si>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</si>
  <si>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</si>
  <si>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</si>
  <si>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</si>
  <si>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</si>
  <si>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</si>
  <si>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</si>
  <si>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</si>
  <si>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</si>
  <si>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</si>
  <si>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</si>
  <si>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</si>
  <si>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</si>
  <si>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</si>
  <si>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</si>
  <si>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</si>
  <si>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</si>
  <si>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</si>
  <si>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</si>
  <si>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</si>
  <si>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</si>
  <si>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</si>
  <si>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</si>
  <si>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</si>
  <si>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</si>
  <si>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</si>
  <si>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</si>
  <si>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</si>
  <si>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</si>
  <si>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</si>
  <si>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</si>
  <si>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</si>
  <si>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</si>
  <si>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</si>
  <si>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</si>
  <si>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</si>
  <si>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</si>
  <si>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</si>
  <si>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</si>
  <si>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</si>
  <si>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</si>
  <si>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</si>
  <si>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</si>
  <si>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</si>
  <si>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</si>
  <si>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</si>
  <si>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</si>
  <si>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</si>
  <si>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</si>
  <si>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</si>
  <si>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</si>
  <si>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</si>
  <si>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</si>
  <si>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</si>
  <si>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</si>
  <si>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</si>
  <si>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</si>
  <si>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</si>
  <si>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</si>
  <si>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</si>
  <si>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</si>
  <si>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</si>
  <si>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</si>
  <si>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</si>
  <si>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</si>
  <si>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</si>
  <si>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</si>
  <si>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</si>
  <si>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</si>
  <si>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</si>
  <si>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</si>
  <si>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</si>
  <si>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</si>
  <si>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</si>
  <si>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</si>
  <si>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</si>
  <si>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</si>
  <si>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</si>
  <si>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</si>
  <si>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</si>
  <si>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</si>
  <si>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</si>
  <si>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</si>
  <si>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</si>
  <si>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</si>
  <si>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</si>
  <si>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</si>
  <si>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</si>
  <si>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</si>
  <si>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</si>
  <si>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</si>
  <si>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</si>
  <si>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</si>
  <si>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</si>
  <si>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</si>
  <si>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</si>
  <si>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</si>
  <si>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</si>
  <si>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</si>
  <si>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</si>
  <si>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</si>
  <si>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</si>
  <si>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</si>
  <si>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</si>
  <si>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</si>
  <si>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</si>
  <si>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</si>
  <si>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</si>
  <si>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</si>
  <si>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</si>
  <si>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</si>
  <si>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</si>
  <si>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</si>
  <si>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</si>
  <si>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</si>
  <si>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</si>
  <si>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</si>
  <si>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</si>
  <si>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</si>
  <si>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</si>
  <si>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</si>
  <si>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</si>
  <si>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</si>
  <si>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</si>
  <si>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</si>
  <si>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</si>
  <si>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</si>
  <si>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</si>
  <si>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</si>
  <si>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</si>
  <si>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</si>
  <si>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</si>
  <si>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</si>
  <si>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</si>
  <si>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</si>
  <si>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</si>
  <si>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</si>
  <si>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</si>
  <si>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</si>
  <si>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</si>
  <si>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</si>
  <si>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</si>
  <si>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</si>
  <si>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</si>
  <si>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</si>
  <si>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</si>
  <si>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</si>
  <si>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</si>
  <si>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</si>
  <si>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</si>
  <si>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</si>
  <si>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</si>
  <si>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</si>
  <si>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</si>
  <si>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</si>
  <si>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</si>
  <si>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</si>
  <si>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</si>
  <si>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</si>
  <si>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</si>
  <si>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</si>
  <si>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</si>
  <si>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</si>
  <si>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</si>
  <si>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</si>
  <si>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</si>
  <si>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</si>
  <si>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</si>
  <si>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</si>
  <si>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</si>
  <si>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</si>
  <si>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</si>
  <si>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</si>
  <si>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</si>
  <si>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</si>
  <si>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</si>
  <si>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</si>
  <si>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</si>
  <si>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</si>
  <si>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</si>
  <si>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</si>
  <si>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</si>
  <si>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</si>
  <si>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</si>
  <si>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</si>
  <si>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</si>
  <si>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</si>
  <si>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</si>
  <si>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</si>
  <si>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</si>
  <si>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</si>
  <si>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</si>
  <si>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</si>
  <si>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</si>
  <si>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</si>
  <si>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</si>
  <si>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</si>
  <si>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</si>
  <si>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</si>
  <si>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</si>
  <si>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</si>
  <si>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</si>
  <si>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</si>
  <si>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</si>
  <si>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</si>
  <si>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</si>
  <si>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</si>
  <si>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</si>
  <si>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</si>
  <si>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</si>
  <si>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</si>
  <si>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</si>
  <si>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</si>
  <si>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</si>
  <si>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</si>
  <si>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</si>
  <si>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</si>
  <si>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</si>
  <si>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</si>
  <si>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</si>
  <si>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</si>
  <si>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</si>
  <si>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</si>
  <si>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</si>
  <si>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</si>
  <si>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</si>
  <si>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</si>
  <si>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</si>
  <si>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</si>
  <si>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</si>
  <si>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</si>
  <si>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</si>
  <si>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</si>
  <si>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</si>
  <si>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</si>
  <si>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</si>
  <si>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</si>
  <si>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</si>
  <si>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</si>
  <si>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</si>
  <si>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</si>
  <si>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</si>
  <si>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</si>
  <si>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</si>
  <si>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</si>
  <si>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</si>
  <si>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</si>
  <si>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</si>
  <si>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</si>
  <si>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</si>
  <si>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</si>
  <si>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</si>
  <si>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</si>
  <si>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</si>
  <si>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</si>
  <si>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</si>
  <si>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</si>
  <si>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</si>
  <si>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</si>
  <si>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</si>
  <si>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</si>
  <si>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</si>
  <si>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</si>
  <si>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</si>
  <si>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</si>
  <si>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</si>
  <si>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</si>
  <si>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</si>
  <si>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</si>
  <si>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</si>
  <si>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</si>
  <si>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</si>
  <si>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</si>
  <si>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</si>
  <si>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</si>
  <si>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</si>
  <si>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</si>
  <si>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</si>
  <si>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</si>
  <si>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</si>
  <si>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</si>
  <si>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</si>
  <si>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</si>
  <si>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</si>
  <si>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</si>
  <si>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</si>
  <si>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</si>
  <si>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</si>
  <si>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</si>
  <si>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</si>
  <si>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</si>
  <si>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</si>
  <si>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</si>
  <si>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</si>
  <si>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</si>
  <si>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</si>
  <si>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</si>
  <si>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</si>
  <si>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</si>
  <si>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</si>
  <si>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</si>
  <si>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</si>
  <si>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</si>
  <si>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</si>
  <si>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</si>
  <si>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</si>
  <si>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</si>
  <si>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</si>
  <si>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</si>
  <si>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</si>
  <si>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</si>
  <si>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</si>
  <si>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</si>
  <si>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</si>
  <si>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</si>
  <si>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</si>
  <si>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</si>
  <si>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</si>
  <si>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</si>
  <si>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</si>
  <si>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</si>
  <si>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</si>
  <si>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</si>
  <si>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</si>
  <si>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</si>
  <si>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</si>
  <si>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</si>
  <si>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</si>
  <si>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</si>
  <si>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</si>
  <si>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</si>
  <si>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</si>
  <si>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</si>
  <si>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</si>
  <si>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</si>
  <si>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</si>
  <si>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</si>
  <si>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</si>
  <si>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</si>
  <si>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</si>
  <si>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</si>
  <si>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</si>
  <si>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</si>
  <si>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</si>
  <si>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</si>
  <si>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</si>
  <si>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</si>
  <si>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</si>
  <si>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</si>
  <si>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</si>
  <si>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</si>
  <si>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</si>
  <si>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</si>
  <si>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</si>
  <si>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</si>
  <si>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</si>
  <si>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</si>
  <si>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</si>
  <si>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</si>
  <si>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</si>
  <si>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</si>
  <si>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</si>
  <si>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</si>
  <si>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</si>
  <si>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</si>
  <si>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</si>
  <si>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</si>
  <si>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</si>
  <si>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</si>
  <si>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</si>
  <si>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</si>
  <si>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</si>
  <si>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</si>
  <si>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</si>
  <si>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</si>
  <si>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</si>
  <si>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</si>
  <si>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</si>
  <si>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</si>
  <si>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</si>
  <si>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</si>
  <si>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</si>
  <si>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</si>
  <si>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</si>
  <si>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</si>
  <si>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</si>
  <si>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</si>
  <si>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</si>
  <si>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</si>
  <si>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</si>
  <si>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</si>
  <si>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</si>
  <si>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</si>
  <si>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</si>
  <si>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</si>
  <si>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</si>
  <si>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</si>
  <si>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</si>
  <si>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</si>
  <si>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</si>
  <si>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</si>
  <si>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</si>
  <si>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</si>
  <si>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</si>
  <si>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</si>
  <si>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</si>
  <si>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</si>
  <si>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</si>
  <si>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</si>
  <si>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</si>
  <si>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</si>
  <si>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</si>
  <si>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</si>
  <si>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</si>
  <si>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</si>
  <si>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</si>
  <si>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</si>
  <si>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</si>
  <si>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</si>
  <si>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</si>
  <si>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</si>
  <si>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</si>
  <si>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</si>
  <si>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</si>
  <si>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</si>
  <si>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</si>
  <si>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</si>
  <si>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</si>
  <si>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</si>
  <si>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</si>
  <si>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</si>
  <si>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</si>
  <si>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</si>
  <si>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</si>
  <si>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</si>
  <si>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</si>
  <si>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</si>
  <si>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</si>
  <si>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</si>
  <si>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</si>
  <si>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</si>
  <si>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</si>
  <si>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</si>
  <si>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</si>
  <si>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</si>
  <si>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</si>
  <si>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</si>
  <si>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</si>
  <si>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</si>
  <si>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</si>
  <si>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</si>
  <si>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</si>
  <si>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</si>
  <si>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</si>
  <si>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</si>
  <si>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</si>
  <si>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</si>
  <si>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</si>
  <si>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</si>
  <si>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</si>
  <si>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</si>
  <si>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</si>
  <si>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</si>
  <si>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</si>
  <si>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</si>
  <si>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</si>
  <si>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</si>
  <si>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</si>
  <si>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</si>
  <si>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</si>
  <si>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</si>
  <si>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</si>
  <si>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</si>
  <si>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</si>
  <si>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</si>
  <si>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</si>
  <si>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</si>
  <si>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</si>
  <si>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</si>
  <si>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</si>
  <si>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</si>
  <si>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</si>
  <si>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</si>
  <si>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</si>
  <si>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</si>
  <si>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</si>
  <si>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</si>
  <si>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</si>
  <si>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</si>
  <si>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</si>
  <si>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</si>
  <si>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</si>
  <si>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</si>
  <si>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</si>
  <si>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</si>
  <si>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</si>
  <si>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</si>
  <si>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</si>
  <si>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</si>
  <si>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</si>
  <si>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</si>
  <si>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</si>
  <si>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</si>
  <si>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</si>
  <si>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</si>
  <si>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</si>
  <si>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</si>
  <si>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</si>
  <si>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</si>
  <si>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</si>
  <si>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</si>
  <si>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</si>
  <si>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</si>
  <si>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</si>
  <si>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</si>
  <si>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</si>
  <si>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</si>
  <si>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</si>
  <si>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</si>
  <si>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</si>
  <si>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</si>
  <si>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</si>
  <si>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</si>
  <si>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</si>
  <si>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</si>
  <si>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</si>
  <si>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</si>
  <si>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</si>
  <si>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</si>
  <si>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</si>
  <si>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</si>
  <si>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</si>
  <si>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</si>
  <si>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</si>
  <si>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</si>
  <si>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</si>
  <si>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</si>
  <si>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</si>
  <si>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</si>
  <si>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</si>
  <si>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</si>
  <si>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</si>
  <si>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</si>
  <si>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</si>
  <si>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</si>
  <si>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</si>
  <si>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</si>
  <si>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</si>
  <si>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</si>
  <si>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</si>
  <si>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</si>
  <si>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</si>
  <si>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</si>
  <si>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</si>
  <si>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</si>
  <si>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</si>
  <si>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</si>
  <si>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</si>
  <si>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</si>
  <si>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</si>
  <si>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</si>
  <si>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</si>
  <si>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</si>
  <si>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</si>
  <si>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</si>
  <si>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</si>
  <si>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</si>
  <si>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</si>
  <si>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</si>
  <si>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</si>
  <si>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</si>
  <si>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</si>
  <si>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</si>
  <si>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</si>
  <si>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</si>
  <si>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</si>
  <si>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</si>
  <si>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</si>
  <si>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</si>
  <si>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</si>
  <si>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</si>
  <si>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</si>
  <si>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</si>
  <si>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</si>
  <si>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</si>
  <si>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</si>
  <si>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</si>
  <si>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</si>
  <si>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</si>
  <si>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</si>
  <si>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</si>
  <si>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</si>
  <si>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</si>
  <si>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</si>
  <si>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</si>
  <si>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</si>
  <si>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</si>
  <si>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</si>
  <si>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</si>
  <si>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</si>
  <si>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</si>
  <si>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</si>
  <si>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</si>
  <si>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</si>
  <si>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</si>
  <si>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</si>
  <si>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</si>
  <si>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</si>
  <si>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</si>
  <si>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</si>
  <si>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</si>
  <si>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</si>
  <si>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</si>
  <si>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</si>
  <si>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</si>
  <si>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</si>
  <si>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</si>
  <si>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</si>
  <si>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</si>
  <si>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</si>
  <si>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</si>
  <si>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</si>
  <si>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</si>
  <si>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</si>
  <si>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</si>
  <si>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</si>
  <si>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</si>
  <si>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</si>
  <si>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</si>
  <si>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</si>
  <si>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</si>
  <si>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</si>
  <si>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</si>
  <si>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</si>
  <si>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</si>
  <si>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</si>
  <si>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</si>
  <si>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</si>
  <si>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</si>
  <si>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</si>
  <si>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</si>
  <si>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</si>
  <si>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</si>
  <si>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</si>
  <si>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</si>
  <si>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</si>
  <si>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</si>
  <si>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</si>
  <si>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</si>
  <si>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</si>
  <si>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</si>
  <si>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</si>
  <si>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</si>
  <si>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</si>
  <si>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</si>
  <si>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</si>
  <si>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</si>
  <si>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</si>
  <si>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</si>
  <si>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</si>
  <si>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</si>
  <si>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</si>
  <si>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</si>
  <si>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</si>
  <si>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</si>
  <si>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</si>
  <si>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</si>
  <si>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</si>
  <si>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</si>
  <si>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</si>
  <si>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</si>
  <si>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</si>
  <si>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</si>
  <si>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</si>
  <si>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</si>
  <si>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</si>
  <si>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</si>
  <si>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</si>
  <si>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</si>
  <si>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</si>
  <si>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</si>
  <si>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</si>
  <si>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</si>
  <si>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</si>
  <si>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</si>
  <si>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</si>
  <si>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</si>
  <si>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</si>
  <si>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</si>
  <si>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</si>
  <si>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</si>
  <si>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</si>
  <si>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</si>
  <si>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</si>
  <si>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</si>
  <si>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</si>
  <si>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</si>
  <si>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</si>
  <si>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</si>
  <si>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</si>
  <si>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</si>
  <si>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</si>
  <si>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</si>
  <si>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</si>
  <si>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</si>
  <si>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</si>
  <si>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</si>
  <si>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</si>
  <si>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</si>
  <si>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</si>
  <si>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</si>
  <si>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</si>
  <si>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</si>
  <si>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</si>
  <si>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</si>
  <si>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</si>
  <si>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</si>
  <si>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</si>
  <si>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</si>
  <si>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</si>
  <si>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</si>
  <si>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</si>
  <si>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</si>
  <si>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</si>
  <si>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</si>
  <si>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</si>
  <si>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</si>
  <si>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</si>
  <si>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</si>
  <si>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</si>
  <si>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</si>
  <si>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</si>
  <si>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</si>
  <si>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</si>
  <si>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</si>
  <si>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</si>
  <si>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</si>
  <si>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</si>
  <si>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</si>
  <si>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</si>
  <si>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</si>
  <si>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</si>
  <si>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</si>
  <si>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</si>
  <si>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</si>
  <si>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</si>
  <si>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</si>
  <si>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</si>
  <si>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</si>
  <si>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</si>
  <si>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</si>
  <si>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</si>
  <si>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</si>
  <si>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</si>
  <si>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</si>
  <si>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</si>
  <si>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</si>
  <si>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</si>
  <si>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</si>
  <si>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</si>
  <si>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</si>
  <si>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</si>
  <si>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</si>
  <si>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</si>
  <si>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</si>
  <si>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</si>
  <si>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</si>
  <si>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</si>
  <si>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</si>
  <si>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</si>
  <si>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</si>
  <si>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</si>
  <si>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</si>
  <si>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</si>
  <si>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</si>
  <si>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</si>
  <si>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</si>
  <si>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</si>
  <si>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</si>
  <si>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</si>
  <si>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</si>
  <si>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</si>
  <si>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</si>
  <si>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</si>
  <si>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</si>
  <si>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</si>
  <si>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</si>
  <si>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</si>
  <si>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</si>
  <si>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</si>
  <si>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</si>
  <si>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</si>
  <si>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</si>
  <si>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</si>
  <si>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</si>
  <si>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</si>
  <si>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</si>
  <si>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</si>
  <si>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</si>
  <si>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</si>
  <si>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</si>
  <si>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</si>
  <si>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</si>
  <si>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</si>
  <si>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</si>
  <si>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</si>
  <si>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</si>
  <si>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</si>
  <si>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</si>
  <si>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</si>
  <si>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</si>
  <si>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</si>
  <si>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</si>
  <si>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</si>
  <si>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</si>
  <si>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</si>
  <si>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</si>
  <si>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</si>
  <si>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</si>
  <si>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</si>
  <si>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</si>
  <si>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</si>
  <si>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</si>
  <si>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</si>
  <si>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</si>
  <si>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</si>
  <si>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</si>
  <si>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</si>
  <si>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</si>
  <si>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</si>
  <si>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</si>
  <si>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</si>
  <si>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</si>
  <si>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</si>
  <si>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</si>
  <si>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</si>
  <si>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</si>
  <si>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</si>
  <si>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</si>
  <si>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</si>
  <si>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</si>
  <si>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</si>
  <si>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</si>
  <si>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</si>
  <si>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</si>
  <si>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</si>
  <si>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</si>
  <si>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</si>
  <si>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</si>
  <si>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</si>
  <si>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</si>
  <si>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</si>
  <si>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</si>
  <si>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</si>
  <si>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</si>
  <si>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</si>
  <si>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</si>
  <si>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</si>
  <si>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</si>
  <si>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</si>
  <si>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</si>
  <si>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</si>
  <si>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</si>
  <si>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</si>
  <si>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</si>
  <si>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</si>
  <si>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</si>
  <si>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</si>
  <si>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</si>
  <si>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</si>
  <si>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</si>
  <si>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</si>
  <si>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</si>
  <si>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</si>
  <si>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</si>
  <si>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</si>
  <si>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</si>
  <si>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</si>
  <si>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</si>
  <si>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</si>
  <si>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</si>
  <si>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</si>
  <si>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</si>
  <si>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</si>
  <si>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</si>
  <si>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</si>
  <si>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</si>
  <si>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</si>
  <si>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</si>
  <si>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</si>
  <si>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</si>
  <si>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</si>
  <si>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</si>
  <si>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</si>
  <si>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</si>
  <si>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</si>
  <si>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</si>
  <si>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</si>
  <si>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</si>
  <si>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</si>
  <si>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</si>
  <si>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</si>
  <si>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</si>
  <si>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</si>
  <si>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</si>
  <si>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</si>
  <si>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</si>
  <si>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</si>
  <si>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</si>
  <si>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</si>
  <si>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</si>
  <si>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</si>
  <si>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</si>
  <si>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</si>
  <si>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</si>
  <si>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</si>
  <si>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</si>
  <si>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</si>
  <si>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</si>
  <si>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</si>
  <si>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</si>
  <si>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</si>
  <si>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</si>
  <si>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</si>
  <si>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</si>
  <si>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</si>
  <si>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</si>
  <si>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</si>
  <si>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</si>
  <si>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</si>
  <si>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</si>
  <si>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</si>
  <si>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</si>
  <si>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</si>
  <si>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</si>
  <si>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</si>
  <si>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</si>
  <si>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</si>
  <si>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</si>
  <si>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</si>
  <si>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</si>
  <si>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</si>
  <si>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</si>
  <si>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</si>
  <si>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</si>
  <si>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</si>
  <si>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</si>
  <si>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</si>
  <si>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</si>
  <si>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</si>
  <si>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</si>
  <si>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</si>
  <si>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</si>
  <si>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</si>
  <si>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</si>
  <si>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</si>
  <si>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</si>
  <si>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</si>
  <si>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</si>
  <si>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</si>
  <si>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</si>
  <si>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</si>
  <si>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</si>
  <si>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</si>
  <si>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</si>
  <si>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</si>
  <si>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</si>
  <si>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</si>
  <si>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</si>
  <si>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</si>
  <si>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</si>
  <si>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</si>
  <si>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</si>
  <si>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</si>
  <si>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</si>
  <si>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</si>
  <si>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</si>
  <si>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</si>
  <si>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</si>
  <si>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</si>
  <si>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</si>
  <si>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</si>
  <si>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</si>
  <si>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</si>
  <si>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</si>
  <si>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</si>
  <si>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</si>
  <si>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</si>
  <si>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</si>
  <si>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</si>
  <si>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</si>
  <si>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</si>
  <si>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</si>
  <si>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</si>
  <si>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</si>
  <si>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</si>
  <si>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</si>
  <si>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</si>
  <si>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</si>
  <si>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</si>
  <si>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</si>
  <si>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</si>
  <si>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</si>
  <si>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</si>
  <si>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</si>
  <si>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</si>
  <si>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</si>
  <si>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</si>
  <si>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</si>
  <si>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</si>
  <si>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</si>
  <si>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</si>
  <si>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</si>
  <si>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</si>
  <si>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</si>
  <si>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</si>
  <si>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</si>
  <si>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</si>
  <si>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</si>
  <si>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</si>
  <si>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</si>
  <si>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</si>
  <si>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</si>
  <si>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</si>
  <si>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</si>
  <si>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</si>
  <si>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</si>
  <si>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</si>
  <si>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</si>
  <si>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</si>
  <si>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</si>
  <si>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</si>
  <si>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</si>
  <si>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</si>
  <si>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</si>
  <si>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</si>
  <si>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</si>
  <si>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</si>
  <si>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</si>
  <si>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</si>
  <si>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</si>
  <si>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</si>
  <si>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</si>
  <si>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</si>
  <si>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</si>
  <si>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</si>
  <si>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</si>
  <si>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</si>
  <si>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</si>
  <si>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</si>
  <si>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</si>
  <si>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</si>
  <si>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</si>
  <si>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</si>
  <si>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</si>
  <si>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</si>
  <si>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</si>
  <si>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</si>
  <si>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</si>
  <si>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</si>
  <si>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</si>
  <si>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</si>
  <si>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</si>
  <si>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</si>
  <si>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</si>
  <si>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</si>
  <si>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</si>
  <si>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</si>
  <si>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</si>
  <si>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</si>
  <si>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</si>
  <si>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</si>
  <si>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</si>
  <si>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</si>
  <si>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</si>
  <si>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</si>
  <si>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</si>
  <si>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</si>
  <si>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</si>
  <si>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</si>
  <si>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</si>
  <si>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</si>
  <si>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</si>
  <si>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</si>
  <si>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</si>
  <si>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</si>
  <si>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</si>
  <si>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</si>
  <si>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</si>
  <si>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</si>
  <si>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</si>
  <si>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</si>
  <si>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</si>
  <si>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</si>
  <si>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</si>
  <si>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</si>
  <si>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</si>
  <si>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</si>
  <si>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</si>
  <si>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</si>
  <si>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</si>
  <si>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</si>
  <si>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</si>
  <si>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</si>
  <si>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</si>
  <si>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</si>
  <si>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</si>
  <si>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</si>
  <si>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</si>
  <si>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</si>
  <si>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</si>
  <si>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</si>
  <si>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</si>
  <si>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</si>
  <si>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</si>
  <si>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</si>
  <si>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</si>
  <si>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</si>
  <si>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</si>
  <si>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</si>
  <si>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</si>
  <si>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</si>
  <si>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</si>
  <si>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</si>
  <si>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</si>
  <si>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</si>
  <si>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</si>
  <si>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</si>
  <si>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</si>
  <si>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</si>
  <si>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</si>
  <si>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</si>
  <si>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</si>
  <si>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</si>
  <si>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</si>
  <si>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</si>
  <si>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</si>
  <si>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</si>
  <si>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</si>
  <si>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</si>
  <si>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</si>
  <si>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</si>
  <si>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</si>
  <si>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</si>
  <si>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</si>
  <si>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</si>
  <si>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</si>
  <si>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</si>
  <si>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</si>
  <si>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</si>
  <si>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</si>
  <si>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</si>
  <si>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</si>
  <si>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</si>
  <si>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</si>
  <si>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</si>
  <si>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</si>
  <si>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</si>
  <si>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</si>
  <si>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</si>
  <si>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</si>
  <si>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</si>
  <si>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</si>
  <si>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</si>
  <si>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</si>
  <si>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</si>
  <si>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</si>
  <si>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</si>
  <si>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</si>
  <si>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</si>
  <si>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</si>
  <si>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</si>
  <si>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</si>
  <si>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</si>
  <si>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</si>
  <si>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</si>
  <si>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</si>
  <si>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</si>
  <si>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</si>
  <si>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</si>
  <si>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</si>
  <si>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</si>
  <si>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</si>
  <si>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</si>
  <si>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</si>
  <si>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</si>
  <si>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</si>
  <si>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</si>
  <si>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</si>
  <si>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</si>
  <si>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</si>
  <si>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</si>
  <si>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</si>
  <si>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</si>
  <si>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</si>
  <si>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</si>
  <si>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</si>
  <si>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</si>
  <si>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</si>
  <si>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</si>
  <si>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</si>
  <si>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</si>
  <si>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</si>
  <si>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</si>
  <si>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</si>
  <si>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</si>
  <si>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</si>
  <si>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</si>
  <si>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</si>
  <si>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</si>
  <si>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</si>
  <si>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</si>
  <si>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</si>
  <si>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</si>
  <si>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</si>
  <si>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</si>
  <si>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</si>
  <si>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</si>
  <si>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</si>
  <si>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</si>
  <si>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</si>
  <si>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</si>
  <si>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</si>
  <si>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</si>
  <si>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</si>
  <si>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</si>
  <si>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</si>
  <si>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</si>
  <si>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</si>
  <si>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</si>
  <si>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</si>
  <si>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</si>
  <si>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</si>
  <si>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</si>
  <si>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</si>
  <si>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</si>
  <si>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</si>
  <si>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</si>
  <si>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</si>
  <si>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</si>
  <si>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</si>
  <si>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</si>
  <si>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</si>
  <si>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</si>
  <si>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</si>
  <si>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</si>
  <si>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</si>
  <si>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</si>
  <si>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</si>
  <si>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</si>
  <si>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</si>
  <si>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</si>
  <si>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</si>
  <si>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</si>
  <si>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</si>
  <si>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</si>
  <si>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</si>
  <si>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</si>
  <si>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</si>
  <si>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</si>
  <si>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</si>
  <si>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</si>
  <si>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</si>
  <si>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</si>
  <si>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</si>
  <si>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</si>
  <si>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</si>
  <si>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</si>
  <si>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</si>
  <si>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</si>
  <si>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</si>
  <si>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</si>
  <si>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</si>
  <si>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</si>
  <si>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</si>
  <si>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</si>
  <si>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</si>
  <si>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</si>
  <si>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</si>
  <si>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</si>
  <si>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</si>
  <si>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</si>
  <si>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</si>
  <si>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</si>
  <si>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</si>
  <si>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</si>
  <si>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</si>
  <si>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</si>
  <si>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</si>
  <si>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</si>
  <si>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</si>
  <si>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</si>
  <si>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</si>
  <si>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</si>
  <si>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</si>
  <si>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</si>
  <si>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</si>
  <si>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</si>
  <si>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</si>
  <si>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</si>
  <si>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</si>
  <si>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</si>
  <si>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</si>
  <si>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</si>
  <si>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</si>
  <si>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</si>
  <si>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</si>
  <si>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</si>
  <si>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</si>
  <si>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</si>
  <si>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</si>
  <si>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</si>
  <si>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</si>
  <si>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</si>
  <si>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</si>
  <si>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</si>
  <si>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</si>
  <si>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</si>
  <si>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</si>
  <si>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</si>
  <si>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</si>
  <si>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</si>
  <si>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</si>
  <si>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</si>
  <si>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</si>
  <si>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</si>
  <si>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</si>
  <si>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</si>
  <si>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</si>
  <si>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</si>
  <si>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</si>
  <si>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</si>
  <si>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</si>
  <si>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</si>
  <si>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</si>
  <si>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</si>
  <si>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</si>
  <si>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</si>
  <si>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</si>
  <si>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</si>
  <si>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</si>
  <si>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</si>
  <si>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</si>
  <si>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</si>
  <si>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</si>
  <si>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</si>
  <si>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</si>
  <si>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</si>
  <si>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</si>
  <si>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</si>
  <si>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</si>
  <si>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</si>
  <si>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</si>
  <si>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</si>
  <si>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</si>
  <si>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</si>
  <si>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</si>
  <si>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</si>
  <si>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</si>
  <si>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</si>
  <si>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</si>
  <si>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</si>
  <si>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</si>
  <si>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</si>
  <si>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</si>
  <si>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</si>
  <si>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</si>
  <si>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</si>
  <si>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</si>
  <si>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</si>
  <si>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</si>
  <si>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</si>
  <si>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</si>
  <si>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</si>
  <si>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</si>
  <si>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</si>
  <si>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</si>
  <si>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</si>
  <si>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</si>
  <si>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</si>
  <si>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</si>
  <si>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</si>
  <si>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</si>
  <si>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</si>
  <si>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</si>
  <si>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</si>
  <si>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</si>
  <si>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</si>
  <si>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</si>
  <si>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</si>
  <si>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</si>
  <si>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</si>
  <si>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</si>
  <si>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</si>
  <si>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</si>
  <si>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</si>
  <si>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</si>
  <si>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</si>
  <si>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</si>
  <si>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</si>
  <si>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</si>
  <si>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</si>
  <si>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</si>
  <si>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</si>
  <si>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</si>
  <si>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</si>
  <si>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</si>
  <si>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</si>
  <si>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</si>
  <si>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</si>
  <si>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</si>
  <si>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</si>
  <si>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</si>
  <si>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</si>
  <si>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</si>
  <si>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</si>
  <si>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</si>
  <si>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</si>
  <si>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</si>
  <si>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</si>
  <si>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</si>
  <si>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</si>
  <si>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</si>
  <si>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</si>
  <si>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</si>
  <si>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</si>
  <si>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</si>
  <si>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</si>
  <si>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</si>
  <si>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</si>
  <si>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</si>
  <si>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</si>
  <si>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</si>
  <si>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</si>
  <si>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</si>
  <si>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</si>
  <si>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</si>
  <si>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</si>
  <si>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</si>
  <si>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</si>
  <si>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</si>
  <si>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</si>
  <si>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</si>
  <si>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</si>
  <si>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</si>
  <si>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</si>
  <si>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</si>
  <si>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</si>
  <si>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</si>
  <si>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</si>
  <si>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</si>
  <si>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</si>
  <si>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</si>
  <si>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</si>
  <si>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</si>
  <si>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</si>
  <si>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</si>
  <si>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</si>
  <si>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</si>
  <si>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</si>
  <si>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</si>
  <si>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</si>
  <si>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</si>
  <si>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</si>
  <si>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</si>
  <si>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</si>
  <si>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</si>
  <si>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</si>
  <si>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</si>
  <si>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</si>
  <si>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</si>
  <si>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</si>
  <si>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</si>
  <si>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</si>
  <si>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</si>
  <si>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</si>
  <si>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</si>
  <si>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</si>
  <si>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</si>
  <si>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</si>
  <si>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</si>
  <si>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</si>
  <si>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</si>
  <si>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</si>
  <si>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</si>
  <si>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</si>
  <si>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</si>
  <si>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</si>
  <si>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</si>
  <si>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</si>
  <si>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</si>
  <si>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</si>
  <si>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</si>
  <si>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</si>
  <si>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</si>
  <si>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</si>
  <si>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</si>
  <si>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</si>
  <si>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</si>
  <si>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</si>
  <si>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</si>
  <si>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</si>
  <si>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</si>
  <si>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</si>
  <si>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</si>
  <si>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</si>
  <si>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</si>
  <si>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</si>
  <si>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</si>
  <si>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</si>
  <si>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</si>
  <si>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</si>
  <si>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</si>
  <si>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</si>
  <si>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</si>
  <si>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</si>
  <si>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</si>
  <si>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</si>
  <si>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</si>
  <si>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</si>
  <si>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</si>
  <si>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</si>
  <si>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</si>
  <si>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</si>
  <si>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</si>
  <si>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</si>
  <si>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</si>
  <si>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</si>
  <si>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</si>
  <si>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</si>
  <si>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</si>
  <si>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</si>
  <si>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</si>
  <si>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</si>
  <si>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</si>
  <si>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</si>
  <si>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</si>
  <si>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</si>
  <si>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</si>
  <si>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</si>
  <si>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</si>
  <si>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</si>
  <si>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</si>
  <si>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</si>
  <si>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</si>
  <si>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</si>
  <si>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</si>
  <si>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</si>
  <si>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</si>
  <si>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</si>
  <si>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</si>
  <si>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</si>
  <si>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</si>
  <si>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</si>
  <si>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</si>
  <si>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</si>
  <si>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</si>
  <si>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</si>
  <si>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</si>
  <si>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</si>
  <si>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</si>
  <si>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</si>
  <si>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</si>
  <si>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</si>
  <si>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</si>
  <si>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</si>
  <si>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</si>
  <si>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</si>
  <si>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</si>
  <si>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</si>
  <si>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</si>
  <si>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</si>
  <si>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</si>
  <si>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</si>
  <si>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</si>
  <si>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</si>
  <si>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</si>
  <si>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</si>
  <si>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</si>
  <si>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</si>
  <si>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</si>
  <si>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</si>
  <si>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</si>
  <si>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</si>
  <si>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</si>
  <si>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</si>
  <si>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</si>
  <si>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</si>
  <si>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</si>
  <si>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</si>
  <si>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</si>
  <si>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</si>
  <si>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</si>
  <si>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</si>
  <si>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</si>
  <si>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</si>
  <si>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</si>
  <si>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</si>
  <si>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</si>
  <si>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</si>
  <si>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</si>
  <si>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</si>
  <si>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</si>
  <si>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</si>
  <si>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</si>
  <si>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</si>
  <si>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</si>
  <si>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</si>
  <si>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</si>
  <si>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</si>
  <si>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</si>
  <si>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</si>
  <si>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</si>
  <si>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</si>
  <si>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</si>
  <si>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</si>
  <si>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</si>
  <si>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</si>
  <si>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</si>
  <si>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</si>
  <si>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</si>
  <si>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</si>
  <si>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</si>
  <si>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</si>
  <si>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</si>
  <si>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</si>
  <si>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</si>
  <si>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</si>
  <si>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</si>
  <si>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</si>
  <si>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</si>
  <si>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</si>
  <si>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</si>
  <si>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</si>
  <si>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</si>
  <si>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</si>
  <si>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</si>
  <si>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</si>
  <si>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</si>
  <si>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</si>
  <si>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</si>
  <si>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</si>
  <si>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</si>
  <si>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</si>
  <si>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</si>
  <si>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</si>
  <si>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</si>
  <si>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</si>
  <si>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</si>
  <si>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</si>
  <si>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</si>
  <si>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</si>
  <si>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</si>
  <si>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</si>
  <si>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</si>
  <si>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</si>
  <si>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</si>
  <si>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</si>
  <si>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</si>
  <si>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</si>
  <si>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</si>
  <si>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</si>
  <si>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</si>
  <si>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</si>
  <si>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</si>
  <si>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</si>
  <si>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</si>
  <si>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</si>
  <si>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</si>
  <si>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</si>
  <si>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</si>
  <si>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</si>
  <si>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</si>
  <si>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</si>
  <si>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</si>
  <si>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</si>
  <si>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</si>
  <si>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</si>
  <si>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</si>
  <si>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</si>
  <si>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</si>
  <si>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</si>
  <si>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</si>
  <si>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</si>
  <si>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</si>
  <si>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</si>
  <si>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</si>
  <si>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</si>
  <si>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</si>
  <si>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</si>
  <si>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</si>
  <si>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</si>
  <si>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</si>
  <si>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</si>
  <si>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</si>
  <si>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</si>
  <si>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</si>
  <si>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</si>
  <si>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</si>
  <si>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</si>
  <si>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</si>
  <si>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</si>
  <si>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</si>
  <si>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</si>
  <si>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</si>
  <si>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</si>
  <si>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</si>
  <si>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</si>
  <si>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</si>
  <si>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</si>
  <si>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</si>
  <si>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</si>
  <si>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</si>
  <si>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</si>
  <si>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</si>
  <si>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</si>
  <si>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</si>
  <si>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</si>
  <si>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</si>
  <si>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</si>
  <si>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</si>
  <si>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</si>
  <si>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</si>
  <si>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</si>
  <si>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</si>
  <si>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</si>
  <si>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</si>
  <si>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</si>
  <si>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</si>
  <si>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</si>
  <si>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</si>
  <si>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</si>
  <si>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</si>
  <si>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</si>
  <si>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</si>
  <si>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</si>
  <si>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</si>
  <si>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</si>
  <si>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</si>
  <si>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</si>
  <si>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</si>
  <si>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</si>
  <si>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</si>
  <si>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</si>
  <si>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</si>
  <si>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</si>
  <si>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</si>
  <si>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</si>
  <si>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</si>
  <si>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</si>
  <si>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</si>
  <si>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</si>
  <si>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</si>
  <si>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</si>
  <si>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</si>
  <si>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</si>
  <si>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</si>
  <si>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</si>
  <si>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</si>
  <si>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</si>
  <si>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</si>
  <si>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</si>
  <si>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</si>
  <si>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</si>
  <si>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</si>
  <si>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</si>
  <si>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</si>
  <si>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</si>
  <si>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</si>
  <si>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</si>
  <si>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</si>
  <si>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</si>
  <si>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</si>
  <si>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</si>
  <si>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</si>
  <si>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</si>
  <si>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</si>
  <si>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</si>
  <si>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</si>
  <si>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</si>
  <si>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</si>
  <si>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</si>
  <si>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</si>
  <si>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</si>
  <si>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</si>
  <si>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</si>
  <si>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</si>
  <si>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</si>
  <si>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</si>
  <si>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</si>
  <si>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</si>
  <si>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</si>
  <si>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</si>
  <si>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</si>
  <si>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</si>
  <si>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</si>
  <si>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</si>
  <si>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</si>
  <si>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</si>
  <si>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</si>
  <si>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</si>
  <si>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</si>
  <si>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</si>
  <si>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</si>
  <si>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</si>
  <si>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</si>
  <si>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</si>
  <si>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</si>
  <si>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</si>
  <si>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</si>
  <si>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</si>
  <si>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</si>
  <si>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</si>
  <si>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</si>
  <si>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</si>
  <si>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</si>
  <si>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</si>
  <si>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</si>
  <si>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</si>
  <si>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</si>
  <si>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</si>
  <si>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</si>
  <si>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</si>
  <si>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</si>
  <si>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</si>
  <si>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</si>
  <si>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</si>
  <si>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</si>
  <si>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</si>
  <si>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</si>
  <si>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</si>
  <si>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</si>
  <si>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</si>
  <si>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</si>
  <si>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</si>
  <si>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</si>
  <si>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</si>
  <si>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</si>
  <si>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</si>
  <si>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</si>
  <si>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</si>
  <si>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</si>
  <si>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</si>
  <si>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</si>
  <si>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</si>
  <si>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</si>
  <si>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</si>
  <si>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</si>
  <si>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</si>
  <si>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</si>
  <si>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</si>
  <si>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</si>
  <si>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</si>
  <si>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</si>
  <si>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</si>
  <si>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</si>
  <si>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</si>
  <si>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</si>
  <si>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</si>
  <si>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</si>
  <si>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</si>
  <si>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</si>
  <si>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</si>
  <si>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</si>
  <si>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</si>
  <si>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</si>
  <si>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</si>
  <si>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</si>
  <si>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</si>
  <si>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</si>
  <si>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</si>
  <si>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</si>
  <si>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</si>
  <si>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</si>
  <si>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</si>
  <si>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</si>
  <si>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</si>
  <si>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</si>
  <si>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</si>
  <si>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</si>
  <si>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</si>
  <si>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</si>
  <si>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</si>
  <si>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</si>
  <si>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</si>
  <si>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</si>
  <si>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</si>
  <si>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</si>
  <si>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</si>
  <si>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</si>
  <si>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</si>
  <si>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</si>
  <si>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</si>
  <si>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</si>
  <si>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</si>
  <si>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</si>
  <si>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</si>
  <si>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</si>
  <si>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</si>
  <si>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</si>
  <si>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</si>
  <si>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</si>
  <si>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</si>
  <si>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</si>
  <si>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</si>
  <si>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</si>
  <si>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</si>
  <si>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</si>
  <si>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</si>
  <si>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</si>
  <si>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</si>
  <si>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</si>
  <si>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</si>
  <si>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</si>
  <si>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</si>
  <si>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</si>
  <si>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</si>
  <si>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</si>
  <si>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</si>
  <si>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</si>
  <si>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</si>
  <si>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</si>
  <si>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</si>
  <si>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</si>
  <si>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</si>
  <si>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</si>
  <si>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</si>
  <si>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</si>
  <si>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</si>
  <si>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</si>
  <si>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</si>
  <si>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</si>
  <si>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</si>
  <si>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</si>
  <si>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</si>
  <si>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</si>
  <si>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</si>
  <si>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</si>
  <si>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</si>
  <si>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</si>
  <si>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</si>
  <si>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</si>
  <si>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</si>
  <si>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</si>
  <si>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</si>
  <si>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</si>
  <si>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</si>
  <si>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</si>
  <si>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</si>
  <si>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</si>
  <si>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</si>
  <si>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</si>
  <si>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</si>
  <si>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</si>
  <si>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</si>
  <si>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</si>
  <si>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</si>
  <si>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</si>
  <si>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</si>
  <si>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</si>
  <si>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</si>
  <si>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</si>
  <si>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</si>
  <si>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</si>
  <si>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</si>
  <si>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</si>
  <si>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</si>
  <si>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</si>
  <si>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</si>
  <si>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</si>
  <si>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</si>
  <si>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</si>
  <si>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</si>
  <si>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</si>
  <si>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</si>
  <si>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</si>
  <si>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</si>
  <si>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</si>
  <si>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</si>
  <si>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</si>
  <si>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</si>
  <si>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</si>
  <si>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</si>
  <si>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</si>
  <si>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</si>
  <si>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</si>
  <si>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</si>
  <si>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</si>
  <si>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</si>
  <si>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</si>
  <si>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</si>
  <si>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</si>
  <si>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</si>
  <si>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</si>
  <si>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</si>
  <si>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</si>
  <si>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</si>
  <si>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</si>
  <si>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</si>
  <si>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</si>
  <si>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</si>
  <si>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</si>
  <si>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</si>
  <si>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</si>
  <si>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</si>
  <si>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</si>
  <si>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</si>
  <si>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</si>
  <si>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</si>
  <si>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</si>
  <si>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</si>
  <si>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</si>
  <si>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</si>
  <si>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</si>
  <si>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</si>
  <si>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</si>
  <si>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</si>
  <si>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</si>
  <si>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</si>
  <si>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</si>
  <si>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</si>
  <si>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</si>
  <si>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</si>
  <si>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</si>
  <si>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</si>
  <si>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</si>
  <si>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</si>
  <si>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</si>
  <si>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</si>
  <si>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</si>
  <si>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</si>
  <si>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</si>
  <si>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</si>
  <si>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</si>
  <si>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</si>
  <si>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</si>
  <si>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</si>
  <si>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</si>
  <si>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</si>
  <si>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</si>
  <si>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</si>
  <si>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</si>
  <si>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</si>
  <si>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</si>
  <si>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</si>
  <si>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</si>
  <si>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</si>
  <si>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</si>
  <si>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</si>
  <si>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</si>
  <si>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</si>
  <si>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</si>
  <si>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</si>
  <si>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</si>
  <si>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</si>
  <si>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</si>
  <si>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</si>
  <si>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</si>
  <si>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</si>
  <si>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</si>
  <si>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</si>
  <si>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</si>
  <si>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</si>
  <si>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</si>
  <si>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</si>
  <si>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</si>
  <si>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</si>
  <si>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</si>
  <si>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</si>
  <si>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</si>
  <si>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</si>
  <si>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</si>
  <si>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</si>
  <si>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</si>
  <si>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</si>
  <si>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</si>
  <si>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</si>
  <si>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</si>
  <si>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</si>
  <si>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</si>
  <si>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</si>
  <si>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</si>
  <si>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</si>
  <si>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</si>
  <si>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</si>
  <si>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</si>
  <si>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</si>
  <si>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</si>
  <si>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</si>
  <si>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</si>
  <si>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</si>
  <si>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</si>
  <si>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</si>
  <si>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</si>
  <si>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</si>
  <si>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</si>
  <si>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</si>
  <si>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</si>
  <si>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</si>
  <si>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</si>
  <si>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</si>
  <si>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</si>
  <si>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</si>
  <si>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</si>
  <si>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</si>
  <si>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</si>
  <si>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</si>
  <si>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</si>
  <si>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</si>
  <si>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</si>
  <si>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</si>
  <si>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</si>
  <si>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</si>
  <si>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</si>
  <si>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</si>
  <si>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</si>
  <si>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</si>
  <si>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</si>
  <si>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</si>
  <si>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</si>
  <si>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</si>
  <si>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</si>
  <si>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</si>
  <si>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</si>
  <si>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</si>
  <si>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</si>
  <si>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</si>
  <si>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</si>
  <si>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</si>
  <si>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</si>
  <si>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</si>
  <si>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</si>
  <si>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</si>
  <si>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</si>
  <si>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</si>
  <si>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</si>
  <si>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</si>
  <si>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</si>
  <si>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</si>
  <si>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</si>
  <si>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</si>
  <si>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</si>
  <si>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</si>
  <si>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</si>
  <si>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</si>
  <si>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</si>
  <si>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</si>
  <si>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</si>
  <si>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</si>
  <si>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</si>
  <si>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</si>
  <si>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</si>
  <si>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</si>
  <si>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</si>
  <si>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</si>
  <si>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</si>
  <si>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</si>
  <si>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</si>
  <si>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</si>
  <si>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</si>
  <si>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</si>
  <si>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</si>
  <si>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</si>
  <si>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</si>
  <si>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</si>
  <si>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</si>
  <si>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</si>
  <si>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</si>
  <si>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</si>
  <si>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</si>
  <si>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</si>
  <si>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</si>
  <si>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</si>
  <si>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</si>
  <si>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</si>
  <si>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</si>
  <si>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</si>
  <si>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</si>
  <si>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</si>
  <si>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</si>
  <si>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</si>
  <si>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</si>
  <si>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</si>
  <si>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</si>
  <si>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</si>
  <si>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</si>
  <si>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</si>
  <si>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</si>
  <si>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</si>
  <si>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</si>
  <si>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</si>
  <si>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</si>
  <si>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</si>
  <si>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</si>
  <si>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</si>
  <si>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</si>
  <si>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</si>
  <si>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</si>
  <si>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</si>
  <si>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</si>
  <si>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</si>
  <si>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</si>
  <si>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</si>
  <si>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</si>
  <si>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</si>
  <si>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</si>
  <si>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</si>
  <si>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</si>
  <si>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</si>
  <si>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</si>
  <si>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</si>
  <si>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</si>
  <si>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</si>
  <si>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</si>
  <si>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</si>
  <si>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</si>
  <si>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</si>
  <si>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</si>
  <si>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</si>
  <si>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</si>
  <si>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</si>
  <si>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</si>
  <si>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</si>
  <si>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</si>
  <si>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</si>
  <si>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</si>
  <si>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</si>
  <si>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</si>
  <si>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</si>
  <si>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</si>
  <si>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</si>
  <si>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</si>
  <si>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</si>
  <si>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</si>
  <si>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</si>
  <si>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</si>
  <si>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</si>
  <si>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</si>
  <si>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</si>
  <si>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</si>
  <si>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</si>
  <si>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</si>
  <si>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</si>
  <si>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</si>
  <si>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</si>
  <si>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</si>
  <si>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</si>
  <si>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</si>
  <si>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</si>
  <si>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</si>
  <si>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</si>
  <si>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</si>
  <si>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</si>
  <si>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</si>
  <si>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</si>
  <si>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</si>
  <si>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</si>
  <si>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</si>
  <si>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</si>
  <si>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</si>
  <si>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</si>
  <si>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</si>
  <si>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</si>
  <si>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</si>
  <si>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</si>
  <si>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</si>
  <si>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</si>
  <si>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</si>
  <si>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</si>
  <si>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</si>
  <si>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</si>
  <si>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</si>
  <si>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</si>
  <si>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</si>
  <si>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</si>
  <si>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</si>
  <si>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</si>
  <si>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</si>
  <si>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</si>
  <si>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</si>
  <si>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</si>
  <si>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</si>
  <si>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</si>
  <si>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</si>
  <si>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</si>
  <si>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</si>
  <si>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</si>
  <si>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</si>
  <si>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</si>
  <si>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</si>
  <si>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</si>
  <si>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</si>
  <si>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</si>
  <si>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</si>
  <si>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</si>
  <si>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</si>
  <si>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</si>
  <si>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</si>
  <si>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</si>
  <si>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</si>
  <si>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</si>
  <si>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</si>
  <si>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</si>
  <si>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</si>
  <si>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</si>
  <si>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</si>
  <si>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</si>
  <si>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</si>
  <si>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</si>
  <si>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</si>
  <si>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</si>
  <si>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</si>
  <si>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</si>
  <si>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</si>
  <si>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</si>
  <si>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</si>
  <si>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</si>
  <si>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</si>
  <si>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</si>
  <si>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</si>
  <si>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</si>
  <si>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</si>
  <si>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</si>
  <si>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</si>
  <si>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</si>
  <si>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</si>
  <si>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</si>
  <si>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</si>
  <si>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</si>
  <si>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</si>
  <si>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</si>
  <si>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</si>
  <si>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</si>
  <si>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</si>
  <si>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</si>
  <si>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</si>
  <si>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</si>
  <si>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</si>
  <si>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</si>
  <si>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</si>
  <si>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</si>
  <si>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</si>
  <si>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</si>
  <si>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</si>
  <si>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</si>
  <si>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</si>
  <si>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</si>
  <si>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</si>
  <si>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</si>
  <si>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</si>
  <si>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</si>
  <si>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</si>
  <si>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</si>
  <si>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</si>
  <si>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</si>
  <si>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</si>
  <si>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</si>
  <si>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</si>
  <si>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</si>
  <si>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</si>
  <si>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</si>
  <si>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</si>
  <si>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</si>
  <si>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</si>
  <si>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</si>
  <si>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</si>
  <si>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</si>
  <si>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</si>
  <si>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</si>
  <si>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</si>
  <si>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</si>
  <si>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</si>
  <si>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</si>
  <si>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</si>
  <si>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</si>
  <si>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</si>
  <si>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</si>
  <si>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</si>
  <si>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</si>
  <si>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</si>
  <si>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</si>
  <si>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</si>
  <si>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</si>
  <si>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</si>
  <si>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</si>
  <si>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</si>
  <si>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</si>
  <si>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</si>
  <si>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</si>
  <si>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</si>
  <si>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</si>
  <si>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</si>
  <si>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</si>
  <si>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</si>
  <si>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</si>
  <si>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</si>
  <si>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</si>
  <si>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</si>
  <si>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</si>
  <si>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</si>
  <si>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</si>
  <si>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</si>
  <si>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</si>
  <si>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</si>
  <si>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</si>
  <si>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</si>
  <si>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</si>
  <si>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</si>
  <si>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</si>
  <si>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</si>
  <si>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</si>
  <si>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</si>
  <si>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</si>
  <si>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</si>
  <si>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</si>
  <si>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</si>
  <si>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</si>
  <si>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</si>
  <si>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</si>
  <si>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</si>
  <si>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</si>
  <si>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</si>
  <si>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</si>
  <si>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</si>
  <si>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</si>
  <si>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</si>
  <si>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</si>
  <si>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</si>
  <si>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</si>
  <si>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</si>
  <si>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</si>
  <si>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</si>
  <si>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</si>
  <si>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</si>
  <si>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</si>
  <si>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</si>
  <si>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</si>
  <si>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</si>
  <si>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</si>
  <si>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</si>
  <si>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</si>
  <si>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</si>
  <si>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</si>
  <si>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</si>
  <si>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</si>
  <si>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</si>
  <si>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</si>
  <si>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</si>
  <si>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</si>
  <si>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</si>
  <si>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</si>
  <si>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</si>
  <si>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</si>
  <si>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</si>
  <si>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</si>
  <si>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</si>
  <si>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</si>
  <si>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</si>
  <si>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</si>
  <si>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</si>
  <si>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</si>
  <si>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</si>
  <si>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</si>
  <si>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</si>
  <si>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</si>
  <si>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</si>
  <si>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</si>
  <si>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</si>
  <si>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</si>
  <si>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</si>
  <si>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</si>
  <si>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</si>
  <si>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</si>
  <si>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</si>
  <si>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</si>
  <si>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</si>
  <si>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</si>
  <si>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</si>
  <si>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</si>
  <si>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</si>
  <si>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</si>
  <si>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</si>
  <si>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</si>
  <si>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</si>
  <si>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</si>
  <si>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</si>
  <si>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</si>
  <si>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</si>
  <si>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</si>
  <si>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</si>
  <si>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</si>
  <si>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</si>
  <si>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</si>
  <si>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</si>
  <si>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</si>
  <si>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</si>
  <si>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</si>
  <si>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</si>
  <si>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</si>
  <si>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</si>
  <si>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</si>
  <si>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</si>
  <si>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</si>
  <si>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</si>
  <si>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</si>
  <si>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</si>
  <si>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</si>
  <si>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</si>
  <si>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</si>
  <si>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</si>
  <si>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</si>
  <si>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</si>
  <si>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</si>
  <si>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</si>
  <si>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</si>
  <si>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</si>
  <si>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</si>
  <si>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</si>
  <si>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</si>
  <si>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</si>
  <si>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</si>
  <si>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</si>
  <si>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</si>
  <si>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</si>
  <si>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</si>
  <si>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</si>
  <si>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</si>
  <si>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</si>
  <si>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</si>
  <si>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</si>
  <si>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</si>
  <si>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</si>
  <si>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</si>
  <si>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</si>
  <si>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</si>
  <si>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</si>
  <si>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</si>
  <si>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</si>
  <si>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</si>
  <si>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</si>
  <si>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</si>
  <si>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</si>
  <si>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</si>
  <si>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</si>
  <si>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</si>
  <si>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</si>
  <si>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</si>
  <si>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</si>
  <si>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</si>
  <si>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</si>
  <si>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</si>
  <si>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</si>
  <si>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</si>
  <si>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</si>
  <si>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</si>
  <si>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</si>
  <si>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</si>
  <si>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</si>
  <si>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</si>
  <si>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</si>
  <si>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</si>
  <si>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</si>
  <si>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</si>
  <si>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</si>
  <si>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</si>
  <si>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</si>
  <si>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</si>
  <si>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</si>
  <si>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</si>
  <si>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</si>
  <si>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</si>
  <si>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</si>
  <si>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</si>
  <si>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</si>
  <si>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</si>
  <si>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</si>
  <si>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</si>
  <si>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</si>
  <si>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</si>
  <si>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</si>
  <si>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</si>
  <si>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</si>
  <si>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</si>
  <si>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</si>
  <si>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</si>
  <si>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</si>
  <si>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</si>
  <si>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</si>
  <si>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</si>
  <si>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</si>
  <si>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</si>
  <si>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</si>
  <si>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</si>
  <si>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</si>
  <si>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</si>
  <si>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</si>
  <si>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</si>
  <si>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</si>
  <si>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</si>
  <si>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</si>
  <si>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</si>
  <si>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</si>
  <si>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</si>
  <si>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</si>
  <si>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</si>
  <si>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</si>
  <si>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</si>
  <si>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</si>
  <si>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</si>
  <si>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</si>
  <si>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</si>
  <si>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</si>
  <si>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</si>
  <si>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</si>
  <si>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</si>
  <si>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</si>
  <si>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</si>
  <si>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</si>
  <si>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</si>
  <si>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</si>
  <si>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</si>
  <si>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</si>
  <si>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</si>
  <si>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</si>
  <si>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</si>
  <si>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</si>
  <si>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</si>
  <si>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</si>
  <si>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</si>
  <si>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</si>
  <si>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</si>
  <si>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</si>
  <si>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</si>
  <si>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</si>
  <si>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</si>
  <si>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</si>
  <si>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</si>
  <si>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</si>
  <si>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</si>
  <si>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</si>
  <si>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</si>
  <si>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</si>
  <si>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</si>
  <si>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</si>
  <si>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</si>
  <si>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</si>
  <si>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</si>
  <si>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</si>
  <si>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</si>
  <si>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</si>
  <si>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</si>
  <si>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</si>
  <si>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</si>
  <si>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</si>
  <si>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</si>
  <si>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</si>
  <si>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</si>
  <si>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</si>
  <si>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</si>
  <si>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</si>
  <si>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</si>
  <si>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</si>
  <si>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</si>
  <si>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</si>
  <si>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</si>
  <si>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</si>
  <si>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</si>
  <si>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</si>
  <si>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</si>
  <si>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</si>
  <si>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</si>
  <si>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</si>
  <si>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</si>
  <si>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</si>
  <si>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</si>
  <si>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</si>
  <si>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</si>
  <si>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</si>
  <si>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</si>
  <si>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</si>
  <si>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</si>
  <si>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</si>
  <si>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</si>
  <si>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</si>
  <si>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</si>
  <si>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</si>
  <si>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</si>
  <si>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</si>
  <si>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</si>
  <si>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</si>
  <si>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</si>
  <si>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</si>
  <si>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</si>
  <si>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</si>
  <si>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</si>
  <si>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</si>
  <si>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</si>
  <si>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</si>
  <si>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</si>
  <si>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</si>
  <si>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</si>
  <si>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</si>
  <si>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</si>
  <si>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</si>
  <si>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</si>
  <si>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</si>
  <si>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</si>
  <si>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</si>
  <si>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</si>
  <si>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</si>
  <si>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</si>
  <si>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</si>
  <si>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</si>
  <si>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</si>
  <si>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</si>
  <si>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</si>
  <si>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</si>
  <si>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</si>
  <si>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</si>
  <si>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</si>
  <si>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</si>
  <si>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</si>
  <si>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</si>
  <si>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</si>
  <si>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</si>
  <si>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</si>
  <si>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</si>
  <si>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</si>
  <si>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</si>
  <si>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</si>
  <si>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</si>
  <si>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</si>
  <si>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</si>
  <si>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</si>
  <si>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</si>
  <si>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</si>
  <si>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</si>
  <si>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</si>
  <si>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</si>
  <si>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</si>
  <si>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</si>
  <si>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</si>
  <si>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</si>
  <si>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</si>
  <si>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</si>
  <si>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</si>
  <si>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</si>
  <si>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</si>
  <si>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</si>
  <si>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</si>
  <si>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</si>
  <si>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</si>
  <si>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</si>
  <si>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</si>
  <si>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</si>
  <si>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</si>
  <si>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</si>
  <si>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</si>
  <si>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</si>
  <si>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</si>
  <si>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</si>
  <si>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</si>
  <si>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</si>
  <si>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</si>
  <si>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</si>
  <si>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</si>
  <si>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</si>
  <si>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</si>
  <si>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</si>
  <si>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</si>
  <si>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</si>
  <si>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</si>
  <si>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</si>
  <si>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</si>
  <si>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</si>
  <si>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</si>
  <si>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</si>
  <si>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</si>
  <si>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</si>
  <si>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</si>
  <si>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</si>
  <si>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</si>
  <si>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</si>
  <si>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</si>
  <si>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</si>
  <si>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</si>
  <si>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</si>
  <si>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</si>
  <si>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</si>
  <si>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</si>
  <si>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</si>
  <si>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</si>
  <si>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</si>
  <si>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</si>
  <si>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</si>
  <si>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</si>
  <si>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</si>
  <si>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</si>
  <si>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</si>
  <si>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</si>
  <si>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</si>
  <si>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</si>
  <si>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</si>
  <si>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</si>
  <si>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</si>
  <si>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</si>
  <si>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</si>
  <si>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</si>
  <si>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</si>
  <si>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</si>
  <si>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</si>
  <si>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</si>
  <si>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</si>
  <si>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</si>
  <si>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</si>
  <si>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</si>
  <si>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</si>
  <si>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</si>
  <si>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</si>
  <si>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</si>
  <si>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</si>
  <si>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</si>
  <si>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</si>
  <si>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</si>
  <si>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</si>
  <si>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</si>
  <si>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</si>
  <si>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</si>
  <si>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</si>
  <si>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</si>
  <si>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</si>
  <si>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</si>
  <si>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</si>
  <si>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</si>
  <si>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</si>
  <si>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</si>
  <si>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</si>
  <si>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</si>
  <si>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</si>
  <si>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</si>
  <si>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</si>
  <si>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</si>
  <si>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</si>
  <si>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</si>
  <si>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</si>
  <si>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</si>
  <si>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</si>
  <si>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</si>
  <si>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</si>
  <si>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</si>
  <si>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</si>
  <si>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</si>
  <si>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</si>
  <si>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</si>
  <si>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</si>
  <si>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</si>
  <si>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</si>
  <si>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</si>
  <si>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</si>
  <si>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</si>
  <si>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</si>
  <si>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</si>
  <si>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</si>
  <si>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</si>
  <si>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</si>
  <si>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</si>
  <si>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</si>
  <si>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</si>
  <si>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</si>
  <si>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</si>
  <si>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</si>
  <si>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</si>
  <si>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</si>
  <si>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</si>
  <si>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</si>
  <si>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</si>
  <si>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</si>
  <si>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</si>
  <si>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</si>
  <si>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</si>
  <si>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</si>
  <si>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</si>
  <si>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</si>
  <si>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</si>
  <si>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</si>
  <si>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</si>
  <si>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</si>
  <si>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</si>
  <si>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</si>
  <si>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</si>
  <si>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</si>
  <si>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</si>
  <si>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</si>
  <si>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</si>
  <si>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</si>
  <si>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</si>
  <si>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</si>
  <si>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</si>
  <si>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</si>
  <si>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</si>
  <si>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</si>
  <si>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</si>
  <si>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</si>
  <si>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</si>
  <si>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</si>
  <si>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</si>
  <si>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</si>
  <si>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</si>
  <si>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</si>
  <si>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</si>
  <si>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</si>
  <si>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</si>
  <si>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</si>
  <si>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</si>
  <si>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</si>
  <si>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</si>
  <si>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</si>
  <si>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</si>
  <si>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</si>
  <si>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</si>
  <si>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</si>
  <si>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</si>
  <si>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</si>
  <si>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</si>
  <si>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</si>
  <si>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</si>
  <si>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</si>
  <si>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</si>
  <si>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</si>
  <si>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</si>
  <si>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</si>
  <si>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</si>
  <si>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</si>
  <si>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</si>
  <si>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</si>
  <si>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</si>
  <si>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</si>
  <si>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</si>
  <si>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</si>
  <si>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</si>
  <si>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</si>
  <si>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</si>
  <si>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</si>
  <si>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</si>
  <si>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</si>
  <si>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</si>
  <si>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</si>
  <si>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</si>
  <si>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</si>
  <si>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</si>
  <si>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</si>
  <si>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</si>
  <si>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</si>
  <si>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</si>
  <si>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</si>
  <si>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</si>
  <si>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</si>
  <si>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</si>
  <si>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</si>
  <si>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</si>
  <si>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</si>
  <si>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</si>
  <si>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</si>
  <si>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</si>
  <si>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</si>
  <si>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</si>
  <si>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</si>
  <si>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</si>
  <si>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</si>
  <si>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</si>
  <si>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</si>
  <si>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</si>
  <si>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</si>
  <si>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</si>
  <si>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</si>
  <si>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</si>
  <si>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</si>
  <si>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</si>
  <si>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</si>
  <si>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</si>
  <si>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</si>
  <si>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</si>
  <si>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</si>
  <si>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</si>
  <si>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</si>
  <si>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</si>
  <si>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</si>
  <si>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</si>
  <si>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</si>
  <si>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</si>
  <si>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</si>
  <si>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</si>
  <si>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</si>
  <si>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</si>
  <si>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</si>
  <si>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</si>
  <si>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</si>
  <si>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</si>
  <si>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</si>
  <si>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</si>
  <si>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</si>
  <si>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</si>
  <si>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</si>
  <si>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</si>
  <si>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</si>
  <si>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</si>
  <si>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</si>
  <si>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</si>
  <si>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</si>
  <si>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</si>
  <si>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</si>
  <si>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</si>
  <si>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</si>
  <si>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</si>
  <si>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</si>
  <si>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</si>
  <si>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</si>
  <si>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</si>
  <si>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</si>
  <si>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</si>
  <si>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</si>
  <si>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</si>
  <si>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</si>
  <si>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</si>
  <si>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</si>
  <si>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</si>
  <si>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</si>
  <si>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</si>
  <si>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</si>
  <si>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</si>
  <si>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</si>
  <si>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</si>
  <si>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</si>
  <si>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</si>
  <si>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</si>
  <si>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</si>
  <si>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</si>
  <si>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</si>
  <si>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</si>
  <si>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</si>
  <si>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</si>
  <si>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</si>
  <si>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</si>
  <si>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</si>
  <si>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</si>
  <si>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</si>
  <si>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</si>
  <si>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</si>
  <si>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</si>
  <si>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</si>
  <si>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</si>
  <si>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</si>
  <si>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</si>
  <si>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</si>
  <si>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</si>
  <si>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</si>
  <si>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</si>
  <si>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</si>
  <si>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</si>
  <si>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</si>
  <si>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</si>
  <si>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</si>
  <si>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</si>
  <si>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</si>
  <si>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</si>
  <si>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</si>
  <si>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</si>
  <si>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</si>
  <si>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</si>
  <si>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</si>
  <si>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</si>
  <si>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</si>
  <si>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</si>
  <si>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</si>
  <si>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</si>
  <si>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</si>
  <si>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</si>
  <si>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</si>
  <si>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</si>
  <si>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</si>
  <si>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</si>
  <si>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</si>
  <si>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</si>
  <si>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</si>
  <si>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</si>
  <si>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</si>
  <si>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</si>
  <si>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</si>
  <si>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</si>
  <si>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</si>
  <si>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</si>
  <si>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</si>
  <si>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</si>
  <si>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</si>
  <si>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</si>
  <si>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</si>
  <si>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</si>
  <si>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</si>
  <si>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</si>
  <si>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</si>
  <si>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</si>
  <si>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</si>
  <si>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</si>
  <si>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</si>
  <si>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</si>
  <si>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</si>
  <si>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</si>
  <si>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</si>
  <si>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</si>
  <si>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</si>
  <si>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</si>
  <si>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</si>
  <si>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</si>
  <si>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</si>
  <si>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</si>
  <si>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</si>
  <si>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</si>
  <si>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</si>
  <si>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</si>
  <si>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</si>
  <si>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</si>
  <si>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</si>
  <si>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</si>
  <si>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</si>
  <si>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</si>
  <si>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</si>
  <si>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</si>
  <si>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</si>
  <si>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</si>
  <si>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</si>
  <si>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</si>
  <si>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</si>
  <si>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</si>
  <si>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</si>
  <si>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</si>
  <si>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</si>
  <si>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</si>
  <si>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</si>
  <si>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</si>
  <si>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</si>
  <si>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</si>
  <si>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</si>
  <si>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</si>
  <si>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</si>
  <si>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</si>
  <si>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</si>
  <si>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</si>
  <si>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</si>
  <si>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</si>
  <si>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</si>
  <si>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</si>
  <si>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</si>
  <si>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</si>
  <si>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</si>
  <si>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</si>
  <si>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</si>
  <si>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</si>
  <si>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</si>
  <si>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</si>
  <si>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</si>
  <si>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</si>
  <si>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</si>
  <si>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</si>
  <si>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</si>
  <si>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</si>
  <si>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</si>
  <si>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</si>
  <si>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</si>
  <si>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</si>
  <si>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</si>
  <si>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</si>
  <si>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</si>
  <si>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</si>
  <si>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</si>
  <si>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</si>
  <si>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</si>
  <si>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</si>
  <si>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</si>
  <si>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</si>
  <si>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</si>
  <si>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</si>
  <si>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</si>
  <si>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</si>
  <si>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</si>
  <si>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</si>
  <si>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</si>
  <si>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</si>
  <si>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</si>
  <si>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</si>
  <si>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</si>
  <si>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</si>
  <si>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</si>
  <si>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</si>
  <si>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</si>
  <si>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</si>
  <si>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</si>
  <si>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</si>
  <si>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</si>
  <si>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</si>
  <si>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</si>
  <si>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</si>
  <si>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</si>
  <si>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</si>
  <si>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</si>
  <si>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</si>
  <si>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</si>
  <si>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</si>
  <si>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</si>
  <si>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</si>
  <si>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</si>
  <si>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</si>
  <si>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</si>
  <si>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</si>
  <si>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</si>
  <si>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</si>
  <si>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</si>
  <si>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</si>
  <si>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</si>
  <si>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</si>
  <si>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</si>
  <si>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</si>
  <si>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</si>
  <si>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</si>
  <si>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</si>
  <si>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</si>
  <si>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</si>
  <si>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</si>
  <si>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</si>
  <si>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</si>
  <si>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</si>
  <si>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</si>
  <si>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</si>
  <si>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</si>
  <si>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</si>
  <si>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</si>
  <si>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</si>
  <si>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</si>
  <si>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</si>
  <si>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</si>
  <si>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</si>
  <si>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</si>
  <si>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</si>
  <si>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</si>
  <si>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</si>
  <si>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</si>
  <si>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</si>
  <si>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</si>
  <si>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</si>
  <si>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</si>
  <si>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</si>
  <si>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</si>
  <si>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</si>
  <si>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</si>
  <si>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</si>
  <si>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</si>
  <si>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</si>
  <si>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</si>
  <si>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</si>
  <si>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</si>
  <si>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</si>
  <si>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</si>
  <si>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</si>
  <si>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</si>
  <si>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</si>
  <si>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</si>
  <si>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</si>
  <si>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</si>
  <si>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</si>
  <si>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</si>
  <si>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</si>
  <si>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</si>
  <si>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</si>
  <si>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</si>
  <si>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</si>
  <si>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</si>
  <si>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</si>
  <si>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</si>
  <si>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</si>
  <si>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</si>
  <si>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</si>
  <si>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</si>
  <si>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</si>
  <si>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</si>
  <si>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</si>
  <si>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</si>
  <si>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</si>
  <si>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</si>
  <si>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</si>
  <si>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</si>
  <si>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</si>
  <si>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</si>
  <si>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</si>
  <si>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</si>
  <si>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</si>
  <si>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</si>
  <si>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</si>
  <si>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</si>
  <si>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</si>
  <si>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</si>
  <si>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</si>
  <si>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</si>
  <si>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</si>
  <si>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</si>
  <si>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</si>
  <si>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</si>
  <si>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</si>
  <si>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</si>
  <si>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</si>
  <si>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</si>
  <si>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</si>
  <si>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</si>
  <si>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</si>
  <si>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</si>
  <si>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</si>
  <si>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</si>
  <si>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</si>
  <si>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</si>
  <si>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</si>
  <si>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</si>
  <si>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</si>
  <si>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</si>
  <si>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</si>
  <si>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</si>
  <si>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</si>
  <si>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</si>
  <si>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</si>
  <si>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</si>
  <si>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</si>
  <si>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</si>
  <si>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</si>
  <si>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</si>
  <si>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</si>
  <si>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</si>
  <si>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</si>
  <si>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</si>
  <si>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</si>
  <si>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</si>
  <si>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</si>
  <si>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</si>
  <si>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</si>
  <si>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</si>
  <si>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</si>
  <si>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</si>
  <si>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</si>
  <si>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</si>
  <si>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</si>
  <si>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</si>
  <si>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</si>
  <si>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</si>
  <si>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</si>
  <si>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</si>
  <si>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</si>
  <si>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</si>
  <si>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</si>
  <si>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</si>
  <si>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</si>
  <si>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</si>
  <si>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</si>
  <si>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</si>
  <si>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</si>
  <si>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</si>
  <si>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</si>
  <si>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</si>
  <si>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</si>
  <si>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</si>
  <si>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</si>
  <si>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</si>
  <si>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</si>
  <si>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</si>
  <si>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</si>
  <si>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</si>
  <si>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</si>
  <si>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</si>
  <si>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</si>
  <si>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</si>
  <si>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</si>
  <si>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</si>
  <si>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</si>
  <si>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</si>
  <si>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</si>
  <si>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</si>
  <si>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</si>
  <si>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</si>
  <si>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</si>
  <si>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</si>
  <si>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</si>
  <si>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</si>
  <si>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</si>
  <si>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</si>
  <si>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</si>
  <si>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</si>
  <si>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</si>
  <si>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</si>
  <si>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</si>
  <si>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</si>
  <si>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</si>
  <si>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</si>
  <si>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</si>
  <si>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</si>
  <si>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</si>
  <si>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</si>
  <si>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</si>
  <si>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</si>
  <si>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</si>
  <si>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</si>
  <si>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</si>
  <si>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</si>
  <si>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</si>
  <si>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</si>
  <si>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</si>
  <si>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</si>
  <si>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</si>
  <si>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</si>
  <si>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</si>
  <si>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</si>
  <si>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</si>
  <si>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</si>
  <si>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</si>
  <si>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</si>
  <si>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</si>
  <si>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</si>
  <si>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</si>
  <si>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</si>
  <si>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</si>
  <si>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</si>
  <si>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</si>
  <si>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</si>
  <si>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</si>
  <si>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</si>
  <si>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</si>
  <si>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</si>
  <si>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</si>
  <si>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</si>
  <si>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</si>
  <si>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</si>
  <si>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</si>
  <si>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</si>
  <si>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</si>
  <si>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</si>
  <si>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</si>
  <si>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</si>
  <si>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</si>
  <si>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</si>
  <si>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</si>
  <si>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</si>
  <si>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</si>
  <si>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</si>
  <si>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</si>
  <si>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</si>
  <si>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</si>
  <si>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</si>
  <si>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</si>
  <si>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</si>
  <si>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</si>
  <si>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</si>
  <si>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</si>
  <si>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</si>
  <si>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</si>
  <si>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</si>
  <si>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</si>
  <si>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</si>
  <si>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</si>
  <si>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</si>
  <si>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</si>
  <si>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</si>
  <si>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</si>
  <si>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</si>
  <si>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</si>
  <si>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</si>
  <si>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</si>
  <si>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</si>
  <si>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</si>
  <si>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</si>
  <si>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</si>
  <si>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</si>
  <si>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</si>
  <si>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</si>
  <si>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</si>
  <si>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</si>
  <si>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</si>
  <si>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</si>
  <si>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</si>
  <si>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</si>
  <si>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</si>
  <si>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</si>
  <si>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</si>
  <si>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</si>
  <si>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</si>
  <si>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</si>
  <si>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</si>
  <si>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</si>
  <si>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</si>
  <si>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</si>
  <si>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</si>
  <si>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</si>
  <si>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</si>
  <si>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</si>
  <si>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</si>
  <si>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</si>
  <si>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</si>
  <si>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</si>
  <si>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</si>
  <si>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</si>
  <si>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</si>
  <si>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</si>
  <si>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</si>
  <si>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</si>
  <si>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</si>
  <si>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</si>
  <si>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</si>
  <si>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</si>
  <si>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</si>
  <si>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</si>
  <si>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</si>
  <si>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</si>
  <si>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</si>
  <si>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</si>
  <si>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</si>
  <si>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</si>
  <si>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</si>
  <si>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</si>
  <si>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</si>
  <si>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</si>
  <si>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</si>
  <si>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</si>
  <si>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</si>
  <si>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</si>
  <si>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</si>
  <si>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</si>
  <si>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</si>
  <si>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</si>
  <si>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</si>
  <si>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</si>
  <si>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</si>
  <si>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</si>
  <si>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</si>
  <si>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</si>
  <si>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</si>
  <si>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</si>
  <si>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</si>
  <si>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</si>
  <si>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</si>
  <si>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</si>
  <si>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</si>
  <si>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</si>
  <si>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</si>
  <si>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</si>
  <si>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</si>
  <si>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</si>
  <si>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</si>
  <si>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</si>
  <si>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</si>
  <si>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</si>
  <si>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</si>
  <si>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</si>
  <si>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</si>
  <si>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</si>
  <si>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</si>
  <si>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</si>
  <si>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</si>
  <si>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</si>
  <si>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</si>
  <si>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</si>
  <si>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</si>
  <si>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</si>
  <si>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</si>
  <si>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</si>
  <si>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</si>
  <si>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</si>
  <si>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</si>
  <si>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</si>
  <si>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</si>
  <si>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</si>
  <si>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</si>
  <si>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</si>
  <si>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</si>
  <si>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</si>
  <si>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</si>
  <si>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</si>
  <si>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</si>
  <si>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</si>
  <si>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</si>
  <si>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</si>
  <si>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</si>
  <si>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</si>
  <si>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</si>
  <si>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</si>
  <si>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</si>
  <si>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</si>
  <si>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</si>
  <si>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</si>
  <si>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</si>
  <si>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</si>
  <si>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</si>
  <si>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</si>
  <si>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</si>
  <si>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</si>
  <si>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</si>
  <si>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</si>
  <si>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</si>
  <si>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</si>
  <si>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</si>
  <si>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</si>
  <si>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</si>
  <si>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</si>
  <si>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</si>
  <si>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</si>
  <si>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</si>
  <si>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</si>
  <si>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</si>
  <si>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</si>
  <si>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</si>
  <si>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</si>
  <si>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</si>
  <si>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</si>
  <si>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</si>
  <si>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</si>
  <si>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</si>
  <si>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</si>
  <si>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</si>
  <si>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</si>
  <si>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</si>
  <si>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</si>
  <si>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</si>
  <si>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</si>
  <si>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</si>
  <si>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</si>
  <si>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</si>
  <si>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</si>
  <si>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</si>
  <si>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</si>
  <si>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</si>
  <si>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</si>
  <si>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</si>
  <si>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</si>
  <si>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</si>
  <si>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</si>
  <si>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</si>
  <si>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</si>
  <si>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</si>
  <si>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</si>
  <si>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</si>
  <si>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</si>
  <si>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</si>
  <si>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</si>
  <si>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</si>
  <si>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</si>
  <si>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</si>
  <si>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</si>
  <si>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</si>
  <si>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</si>
  <si>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</si>
  <si>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</si>
  <si>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</si>
  <si>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</si>
  <si>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</si>
  <si>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</si>
  <si>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</si>
  <si>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</si>
  <si>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</si>
  <si>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</si>
  <si>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</si>
  <si>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</si>
  <si>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</si>
  <si>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</si>
  <si>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</si>
  <si>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</si>
  <si>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</si>
  <si>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</si>
  <si>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</si>
  <si>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</si>
  <si>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</si>
  <si>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</si>
  <si>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</si>
  <si>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</si>
  <si>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</si>
  <si>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</si>
  <si>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</si>
  <si>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</si>
  <si>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</si>
  <si>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</si>
  <si>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</si>
  <si>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</si>
  <si>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</si>
  <si>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</si>
  <si>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</si>
  <si>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</si>
  <si>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</si>
  <si>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</si>
  <si>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</si>
  <si>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</si>
  <si>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</si>
  <si>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</si>
  <si>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</si>
  <si>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</si>
  <si>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</si>
  <si>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</si>
  <si>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</si>
  <si>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</si>
  <si>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</si>
  <si>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</si>
  <si>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</si>
  <si>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</si>
  <si>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</si>
  <si>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</si>
  <si>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</si>
  <si>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</si>
  <si>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</si>
  <si>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</si>
  <si>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</si>
  <si>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</si>
  <si>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</si>
  <si>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</si>
  <si>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</si>
  <si>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</si>
  <si>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</si>
  <si>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</si>
  <si>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</si>
  <si>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</si>
  <si>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</si>
  <si>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</si>
  <si>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</si>
  <si>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</si>
  <si>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</si>
  <si>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</si>
  <si>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</si>
  <si>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</si>
  <si>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</si>
  <si>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</si>
  <si>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</si>
  <si>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</si>
  <si>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</si>
  <si>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</si>
  <si>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</si>
  <si>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</si>
  <si>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</si>
  <si>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</si>
  <si>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</si>
  <si>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</si>
  <si>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</si>
  <si>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</si>
  <si>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</si>
  <si>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</si>
  <si>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</si>
  <si>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</si>
  <si>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</si>
  <si>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</si>
  <si>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</si>
  <si>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</si>
  <si>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</si>
  <si>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</si>
  <si>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</si>
  <si>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</si>
  <si>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</si>
  <si>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</si>
  <si>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</si>
  <si>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</si>
  <si>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</si>
  <si>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</si>
  <si>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</si>
  <si>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</si>
  <si>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</si>
  <si>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</si>
  <si>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</si>
  <si>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</si>
  <si>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</si>
  <si>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</si>
  <si>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</si>
  <si>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</si>
  <si>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</si>
  <si>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</si>
  <si>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</si>
  <si>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</si>
  <si>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</si>
  <si>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</si>
  <si>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</si>
  <si>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</si>
  <si>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</si>
  <si>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</si>
  <si>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</si>
  <si>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</si>
  <si>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</si>
  <si>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</si>
  <si>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</si>
  <si>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</si>
  <si>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</si>
  <si>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</si>
  <si>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</si>
  <si>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</si>
  <si>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</si>
  <si>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</si>
  <si>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</si>
  <si>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</si>
  <si>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</si>
  <si>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</si>
  <si>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</si>
  <si>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</si>
  <si>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</si>
  <si>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</si>
  <si>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</si>
  <si>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</si>
  <si>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</si>
  <si>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</si>
  <si>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</si>
  <si>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</si>
  <si>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</si>
  <si>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</si>
  <si>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</si>
  <si>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</si>
  <si>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</si>
  <si>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</si>
  <si>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</si>
  <si>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</si>
  <si>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</si>
  <si>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</si>
  <si>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</si>
  <si>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</si>
  <si>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</si>
  <si>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</si>
  <si>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</si>
  <si>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</si>
  <si>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</si>
  <si>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</si>
  <si>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</si>
  <si>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</si>
  <si>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</si>
  <si>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</si>
  <si>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</si>
  <si>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</si>
  <si>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</si>
  <si>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</si>
  <si>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</si>
  <si>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</si>
  <si>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</si>
  <si>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</si>
  <si>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</si>
  <si>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</si>
  <si>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</si>
  <si>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</si>
  <si>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</si>
  <si>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</si>
  <si>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</si>
  <si>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</si>
  <si>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</si>
  <si>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</si>
  <si>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</si>
  <si>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</si>
  <si>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</si>
  <si>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</si>
  <si>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</si>
  <si>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</si>
  <si>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</si>
  <si>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</si>
  <si>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</si>
  <si>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</si>
  <si>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</si>
  <si>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</si>
  <si>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</si>
  <si>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</si>
  <si>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</si>
  <si>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</si>
  <si>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</si>
  <si>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</si>
  <si>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</si>
  <si>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</si>
  <si>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</si>
  <si>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</si>
  <si>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</si>
  <si>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</si>
  <si>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</si>
  <si>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</si>
  <si>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</si>
  <si>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</si>
  <si>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</si>
  <si>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</si>
  <si>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</si>
  <si>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</si>
  <si>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</si>
  <si>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</si>
  <si>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</si>
  <si>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</si>
  <si>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</si>
  <si>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</si>
  <si>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</si>
  <si>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</si>
  <si>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</si>
  <si>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</si>
  <si>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</si>
  <si>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</si>
  <si>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</si>
  <si>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</si>
  <si>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</si>
  <si>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</si>
  <si>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</si>
  <si>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</si>
  <si>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</si>
  <si>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</si>
  <si>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</si>
  <si>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</si>
  <si>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</si>
  <si>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</si>
  <si>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</si>
  <si>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</si>
  <si>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</si>
  <si>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</si>
  <si>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</si>
  <si>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</si>
  <si>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</si>
  <si>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</si>
  <si>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</si>
  <si>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</si>
  <si>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</si>
  <si>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</si>
  <si>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</si>
  <si>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</si>
  <si>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</si>
  <si>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</si>
  <si>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</si>
  <si>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</si>
  <si>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</si>
  <si>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</si>
  <si>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</si>
  <si>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</si>
  <si>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</si>
  <si>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</si>
  <si>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</si>
  <si>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</si>
  <si>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</si>
  <si>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</si>
  <si>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</si>
  <si>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</si>
  <si>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</si>
  <si>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</si>
  <si>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</si>
  <si>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</si>
  <si>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</si>
  <si>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</si>
  <si>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</si>
  <si>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</si>
  <si>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</si>
  <si>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</si>
  <si>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</si>
  <si>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</si>
  <si>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</si>
  <si>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</si>
  <si>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</si>
  <si>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</si>
  <si>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</si>
  <si>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</si>
  <si>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</si>
  <si>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</si>
  <si>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</si>
  <si>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</si>
  <si>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</si>
  <si>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</si>
  <si>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</si>
  <si>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</si>
  <si>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</si>
  <si>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</si>
  <si>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</si>
  <si>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</si>
  <si>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</si>
  <si>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</si>
  <si>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</si>
  <si>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</si>
  <si>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</si>
  <si>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</si>
  <si>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</si>
  <si>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</si>
  <si>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</si>
  <si>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</si>
  <si>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</si>
  <si>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</si>
  <si>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</si>
  <si>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</si>
  <si>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</si>
  <si>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</si>
  <si>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</si>
  <si>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</si>
  <si>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</si>
  <si>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</si>
  <si>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</si>
  <si>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</si>
  <si>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</si>
  <si>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</si>
  <si>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</si>
  <si>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</si>
  <si>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</si>
  <si>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</si>
  <si>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</si>
  <si>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</si>
  <si>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</si>
  <si>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</si>
  <si>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</si>
  <si>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</si>
  <si>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</si>
  <si>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</si>
  <si>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</si>
  <si>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</si>
  <si>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</si>
  <si>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</si>
  <si>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</si>
  <si>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</si>
  <si>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</si>
  <si>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</si>
  <si>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</si>
  <si>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</si>
  <si>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</si>
  <si>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</si>
  <si>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</si>
  <si>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</si>
  <si>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</si>
  <si>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</si>
  <si>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</si>
  <si>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</si>
  <si>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</si>
  <si>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</si>
  <si>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</si>
  <si>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</si>
  <si>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</si>
  <si>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</si>
  <si>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</si>
  <si>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</si>
  <si>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</si>
  <si>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</si>
  <si>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</si>
  <si>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</si>
  <si>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</si>
  <si>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</si>
  <si>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</si>
  <si>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</si>
  <si>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</si>
  <si>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</si>
  <si>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</si>
  <si>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</si>
  <si>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</si>
  <si>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</si>
  <si>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</si>
  <si>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</si>
  <si>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</si>
  <si>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</si>
  <si>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</si>
  <si>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</si>
  <si>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</si>
  <si>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</si>
  <si>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</si>
  <si>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</si>
  <si>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</si>
  <si>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</si>
  <si>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</si>
  <si>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</si>
  <si>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</si>
  <si>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</si>
  <si>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</si>
  <si>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</si>
  <si>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</si>
  <si>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</si>
  <si>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</si>
  <si>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</si>
  <si>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</si>
  <si>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</si>
  <si>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</si>
  <si>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</si>
  <si>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</si>
  <si>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</si>
  <si>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</si>
  <si>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</si>
  <si>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</si>
  <si>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</si>
  <si>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</si>
  <si>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</si>
  <si>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</si>
  <si>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</si>
  <si>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</si>
  <si>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</si>
  <si>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</si>
  <si>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</si>
  <si>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</si>
  <si>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</si>
  <si>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</si>
  <si>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</si>
  <si>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</si>
  <si>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</si>
  <si>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</si>
  <si>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</si>
  <si>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</si>
  <si>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</si>
  <si>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</si>
  <si>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</si>
  <si>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</si>
  <si>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</si>
  <si>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</si>
  <si>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</si>
  <si>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</si>
  <si>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</si>
  <si>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</si>
  <si>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</si>
  <si>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</si>
  <si>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</si>
  <si>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</si>
  <si>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</si>
  <si>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</si>
  <si>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</si>
  <si>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</si>
  <si>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</si>
  <si>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</si>
  <si>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</si>
  <si>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</si>
  <si>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</si>
  <si>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</si>
  <si>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</si>
  <si>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</si>
  <si>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</si>
  <si>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</si>
  <si>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</si>
  <si>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</si>
  <si>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</si>
  <si>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</si>
  <si>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</si>
  <si>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</si>
  <si>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</si>
  <si>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</si>
  <si>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</si>
  <si>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</si>
  <si>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</si>
  <si>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</si>
  <si>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</si>
  <si>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</si>
  <si>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</si>
  <si>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</si>
  <si>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</si>
  <si>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</si>
  <si>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</si>
  <si>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</si>
  <si>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</si>
  <si>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</si>
  <si>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</si>
  <si>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</si>
  <si>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</si>
  <si>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</si>
  <si>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</si>
  <si>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</si>
  <si>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</si>
  <si>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</si>
  <si>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</si>
  <si>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</si>
  <si>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</si>
  <si>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</si>
  <si>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</si>
  <si>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</si>
  <si>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</si>
  <si>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</si>
  <si>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</si>
  <si>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</si>
  <si>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</si>
  <si>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</si>
  <si>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</si>
  <si>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</si>
  <si>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</si>
  <si>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</si>
  <si>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</si>
  <si>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</si>
  <si>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</si>
  <si>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</si>
  <si>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</si>
  <si>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</si>
  <si>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</si>
  <si>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</si>
  <si>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</si>
  <si>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</si>
  <si>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</si>
  <si>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</si>
  <si>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</si>
  <si>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</si>
  <si>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</si>
  <si>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</si>
  <si>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</si>
  <si>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</si>
  <si>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</si>
  <si>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</si>
  <si>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</si>
  <si>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</si>
  <si>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</si>
  <si>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</si>
  <si>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</si>
  <si>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</si>
  <si>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</si>
  <si>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</si>
  <si>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</si>
  <si>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</si>
  <si>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</si>
  <si>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</si>
  <si>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</si>
  <si>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</si>
  <si>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</si>
  <si>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</si>
  <si>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</si>
  <si>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</si>
  <si>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</si>
  <si>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</si>
  <si>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</si>
  <si>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</si>
  <si>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</si>
  <si>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</si>
  <si>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</si>
  <si>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</si>
  <si>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</si>
  <si>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</si>
  <si>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</si>
  <si>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</si>
  <si>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</si>
  <si>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</si>
  <si>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</si>
  <si>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</si>
  <si>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</si>
  <si>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</si>
  <si>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</si>
  <si>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</si>
  <si>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</si>
  <si>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</si>
  <si>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</si>
  <si>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</si>
  <si>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</si>
  <si>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</si>
  <si>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</si>
  <si>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</si>
  <si>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</si>
  <si>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</si>
  <si>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</si>
  <si>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</si>
  <si>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</si>
  <si>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</si>
  <si>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</si>
  <si>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</si>
  <si>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</si>
  <si>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</si>
  <si>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</si>
  <si>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</si>
  <si>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</si>
  <si>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</si>
  <si>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</si>
  <si>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</si>
  <si>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</si>
  <si>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</si>
  <si>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</si>
  <si>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</si>
  <si>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</si>
  <si>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</si>
  <si>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</si>
  <si>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</si>
  <si>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</si>
  <si>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</si>
  <si>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</si>
  <si>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</si>
  <si>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</si>
  <si>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</si>
  <si>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</si>
  <si>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</si>
  <si>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</si>
  <si>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</si>
  <si>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</si>
  <si>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</si>
  <si>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</si>
  <si>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</si>
  <si>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</si>
  <si>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</si>
  <si>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</si>
  <si>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</si>
  <si>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</si>
  <si>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</si>
  <si>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</si>
  <si>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</si>
  <si>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</si>
  <si>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</si>
  <si>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</si>
  <si>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</si>
  <si>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</si>
  <si>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</si>
  <si>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</si>
  <si>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</si>
  <si>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</si>
  <si>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</si>
  <si>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</si>
  <si>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</si>
  <si>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</si>
  <si>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</si>
  <si>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</si>
  <si>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</si>
  <si>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</si>
  <si>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</si>
  <si>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</si>
  <si>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</si>
  <si>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</si>
  <si>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</si>
  <si>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</si>
  <si>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</si>
  <si>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</si>
  <si>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</si>
  <si>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</si>
  <si>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</si>
  <si>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</si>
  <si>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</si>
  <si>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</si>
  <si>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</si>
  <si>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</si>
  <si>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</si>
  <si>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</si>
  <si>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</si>
  <si>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</si>
  <si>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</si>
  <si>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</si>
  <si>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</si>
  <si>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</si>
  <si>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</si>
  <si>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</si>
  <si>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</si>
  <si>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</si>
  <si>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</si>
  <si>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</si>
  <si>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</si>
  <si>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</si>
  <si>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</si>
  <si>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</si>
  <si>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</si>
  <si>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</si>
  <si>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</si>
  <si>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</si>
  <si>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</si>
  <si>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</si>
  <si>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</si>
  <si>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</si>
  <si>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</si>
  <si>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</si>
  <si>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</si>
  <si>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</si>
  <si>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</si>
  <si>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</si>
  <si>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</si>
  <si>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</si>
  <si>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</si>
  <si>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</si>
  <si>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</si>
  <si>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</si>
  <si>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</si>
  <si>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</si>
  <si>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</si>
  <si>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</si>
  <si>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</si>
  <si>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</si>
  <si>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</si>
  <si>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</si>
  <si>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</si>
  <si>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</si>
  <si>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</si>
  <si>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</si>
  <si>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</si>
  <si>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</si>
  <si>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</si>
  <si>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</si>
  <si>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</si>
  <si>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</si>
  <si>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</si>
  <si>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</si>
  <si>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</si>
  <si>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</si>
  <si>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</si>
  <si>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</si>
  <si>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</si>
  <si>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</si>
  <si>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</si>
  <si>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</si>
  <si>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</si>
  <si>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</si>
  <si>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</si>
  <si>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</si>
  <si>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</si>
  <si>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</si>
  <si>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</si>
  <si>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</si>
  <si>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</si>
  <si>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</si>
  <si>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</si>
  <si>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</si>
  <si>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</si>
  <si>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</si>
  <si>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</si>
  <si>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</si>
  <si>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</si>
  <si>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</si>
  <si>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</si>
  <si>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</si>
  <si>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</si>
  <si>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</si>
  <si>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</si>
  <si>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</si>
  <si>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</si>
  <si>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</si>
  <si>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</si>
  <si>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</si>
  <si>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</si>
  <si>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</si>
  <si>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</si>
  <si>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</si>
  <si>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</si>
  <si>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</si>
  <si>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</si>
  <si>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</si>
  <si>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</si>
  <si>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</si>
  <si>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</si>
  <si>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</si>
  <si>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</si>
  <si>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</si>
  <si>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</si>
  <si>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</si>
  <si>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</si>
  <si>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</si>
  <si>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</si>
  <si>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</si>
  <si>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</si>
  <si>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</si>
  <si>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</si>
  <si>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</si>
  <si>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</si>
  <si>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</si>
  <si>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</si>
  <si>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</si>
  <si>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</si>
  <si>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</si>
  <si>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</si>
  <si>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</si>
  <si>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</si>
  <si>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</si>
  <si>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</si>
  <si>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</si>
  <si>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</si>
  <si>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</si>
  <si>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</si>
  <si>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</si>
  <si>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</si>
  <si>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</si>
  <si>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</si>
  <si>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</si>
  <si>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</si>
  <si>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</si>
  <si>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</si>
  <si>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</si>
  <si>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</si>
  <si>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</si>
  <si>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</si>
  <si>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</si>
  <si>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</si>
  <si>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</si>
  <si>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</si>
  <si>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</si>
  <si>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</si>
  <si>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</si>
  <si>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</si>
  <si>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</si>
  <si>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</si>
  <si>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</si>
  <si>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</si>
  <si>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</si>
  <si>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</si>
  <si>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</si>
  <si>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</si>
  <si>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</si>
  <si>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</si>
  <si>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</si>
  <si>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</si>
  <si>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</si>
  <si>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</si>
  <si>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</si>
  <si>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</si>
  <si>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</si>
  <si>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</si>
  <si>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</si>
  <si>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</si>
  <si>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</si>
  <si>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</si>
  <si>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</si>
  <si>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</si>
  <si>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</si>
  <si>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</si>
  <si>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</si>
  <si>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</si>
  <si>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</si>
  <si>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</si>
  <si>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</si>
  <si>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</si>
  <si>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</si>
  <si>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</si>
  <si>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</si>
  <si>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</si>
  <si>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</si>
  <si>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</si>
  <si>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</si>
  <si>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</si>
  <si>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</si>
  <si>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</si>
  <si>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</si>
  <si>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</si>
  <si>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</si>
  <si>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</si>
  <si>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</si>
  <si>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</si>
  <si>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</si>
  <si>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</si>
  <si>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</si>
  <si>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</si>
  <si>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</si>
  <si>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</si>
  <si>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</si>
  <si>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</si>
  <si>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</si>
  <si>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</si>
  <si>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</si>
  <si>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</si>
  <si>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</si>
  <si>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</si>
  <si>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</si>
  <si>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</si>
  <si>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</si>
  <si>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</si>
  <si>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</si>
  <si>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</si>
  <si>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</si>
  <si>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</si>
  <si>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</si>
  <si>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</si>
  <si>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</si>
  <si>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</si>
  <si>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</si>
  <si>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</si>
  <si>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</si>
  <si>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</si>
  <si>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</si>
  <si>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</si>
  <si>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</si>
  <si>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</si>
  <si>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</si>
  <si>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</si>
  <si>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</si>
  <si>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</si>
  <si>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</si>
  <si>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</si>
  <si>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</si>
  <si>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</si>
  <si>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</si>
  <si>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</si>
  <si>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</si>
  <si>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</si>
  <si>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</si>
  <si>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</si>
  <si>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</si>
  <si>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</si>
  <si>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</si>
  <si>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</si>
  <si>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</si>
  <si>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</si>
  <si>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</si>
  <si>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</si>
  <si>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</si>
  <si>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</si>
  <si>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</si>
  <si>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</si>
  <si>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</si>
  <si>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</si>
  <si>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</si>
  <si>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</si>
  <si>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</si>
  <si>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</si>
  <si>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</si>
  <si>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</si>
  <si>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</si>
  <si>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</si>
  <si>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</si>
  <si>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</si>
  <si>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</si>
  <si>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</si>
  <si>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</si>
  <si>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</si>
  <si>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</si>
  <si>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</si>
  <si>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</si>
  <si>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</si>
  <si>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</si>
  <si>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</si>
  <si>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</si>
  <si>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</si>
  <si>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</si>
  <si>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</si>
  <si>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</si>
  <si>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</si>
  <si>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</si>
  <si>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</si>
  <si>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</si>
  <si>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</si>
  <si>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</si>
  <si>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</si>
  <si>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</si>
  <si>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</si>
  <si>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</si>
  <si>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</si>
  <si>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</si>
  <si>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</si>
  <si>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</si>
  <si>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</si>
  <si>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</si>
  <si>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</si>
  <si>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</si>
  <si>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</si>
  <si>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</si>
  <si>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</si>
  <si>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</si>
  <si>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</si>
  <si>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</si>
  <si>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</si>
  <si>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</si>
  <si>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</si>
  <si>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</si>
  <si>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</si>
  <si>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</si>
  <si>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</si>
  <si>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</si>
  <si>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</si>
  <si>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</si>
  <si>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</si>
  <si>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</si>
  <si>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</si>
  <si>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</si>
  <si>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</si>
  <si>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</si>
  <si>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</si>
  <si>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</si>
  <si>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</si>
  <si>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</si>
  <si>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</si>
  <si>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</si>
  <si>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</si>
  <si>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</si>
  <si>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</si>
  <si>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</si>
  <si>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</si>
  <si>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</si>
  <si>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</si>
  <si>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</si>
  <si>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</si>
  <si>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</si>
  <si>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</si>
  <si>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</si>
  <si>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</si>
  <si>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</si>
  <si>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</si>
  <si>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</si>
  <si>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</si>
  <si>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</si>
  <si>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</si>
  <si>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</si>
  <si>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</si>
  <si>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</si>
  <si>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</si>
  <si>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</si>
  <si>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</si>
  <si>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</si>
  <si>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</si>
  <si>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</si>
  <si>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</si>
  <si>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</si>
  <si>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</si>
  <si>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</si>
  <si>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</si>
  <si>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</si>
  <si>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</si>
  <si>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</si>
  <si>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</si>
  <si>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</si>
  <si>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</si>
  <si>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</si>
  <si>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</si>
  <si>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</si>
  <si>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</si>
  <si>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</si>
  <si>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</si>
  <si>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</si>
  <si>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</si>
  <si>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</si>
  <si>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</si>
  <si>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</si>
  <si>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</si>
  <si>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</si>
  <si>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</si>
  <si>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</si>
  <si>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</si>
  <si>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</si>
  <si>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</si>
  <si>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</si>
  <si>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</si>
  <si>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</si>
  <si>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</si>
  <si>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</si>
  <si>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</si>
  <si>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</si>
  <si>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</si>
  <si>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</si>
  <si>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</si>
  <si>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</si>
  <si>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</si>
  <si>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</si>
  <si>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</si>
  <si>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</si>
  <si>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</si>
  <si>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</si>
  <si>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</si>
  <si>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</si>
  <si>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</si>
  <si>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</si>
  <si>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</si>
  <si>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</si>
  <si>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</si>
  <si>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</si>
  <si>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</si>
  <si>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</si>
  <si>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</si>
  <si>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</si>
  <si>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</si>
  <si>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</si>
  <si>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</si>
  <si>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</si>
  <si>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</si>
  <si>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</si>
  <si>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</si>
  <si>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</si>
  <si>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</si>
  <si>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</si>
  <si>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</si>
  <si>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</si>
  <si>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</si>
  <si>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</si>
  <si>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</si>
  <si>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</si>
  <si>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</si>
  <si>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</si>
  <si>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</si>
  <si>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</si>
  <si>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</si>
  <si>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</si>
  <si>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</si>
  <si>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</si>
  <si>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</si>
  <si>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</si>
  <si>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</si>
  <si>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</si>
  <si>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</si>
  <si>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</si>
  <si>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</si>
  <si>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</si>
  <si>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</si>
  <si>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</si>
  <si>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</si>
  <si>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</si>
  <si>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</si>
  <si>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</si>
  <si>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</si>
  <si>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</si>
  <si>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</si>
  <si>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</si>
  <si>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</si>
  <si>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</si>
  <si>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</si>
  <si>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</si>
  <si>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</si>
  <si>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</si>
  <si>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</si>
  <si>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</si>
  <si>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</si>
  <si>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</si>
  <si>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</si>
  <si>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</si>
  <si>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</si>
  <si>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</si>
  <si>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</si>
  <si>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</si>
  <si>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</si>
  <si>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</si>
  <si>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</si>
  <si>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</si>
  <si>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</si>
  <si>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</si>
  <si>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</si>
  <si>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</si>
  <si>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</si>
  <si>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</si>
  <si>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</si>
  <si>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</si>
  <si>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</si>
  <si>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</si>
  <si>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</si>
  <si>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</si>
  <si>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</si>
  <si>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</si>
  <si>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</si>
  <si>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</si>
  <si>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</si>
  <si>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</si>
  <si>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</si>
  <si>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</si>
  <si>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</si>
  <si>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</si>
  <si>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</si>
  <si>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</si>
  <si>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</si>
  <si>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</si>
  <si>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</si>
  <si>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</si>
  <si>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</si>
  <si>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</si>
  <si>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</si>
  <si>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</si>
  <si>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</si>
  <si>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</si>
  <si>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</si>
  <si>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</si>
  <si>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</si>
  <si>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</si>
  <si>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</si>
  <si>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</si>
  <si>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</si>
  <si>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</si>
  <si>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</si>
  <si>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</si>
  <si>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</si>
  <si>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</si>
  <si>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</si>
  <si>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</si>
  <si>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</si>
  <si>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</si>
  <si>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</si>
  <si>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</si>
  <si>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</si>
  <si>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</si>
  <si>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</si>
  <si>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</si>
  <si>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</si>
  <si>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</si>
  <si>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</si>
  <si>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</si>
  <si>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</si>
  <si>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</si>
  <si>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</si>
  <si>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</si>
  <si>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</si>
  <si>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</si>
  <si>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</si>
  <si>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</si>
  <si>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</si>
  <si>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</si>
  <si>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</si>
  <si>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</si>
  <si>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</si>
  <si>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</si>
  <si>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</si>
  <si>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</si>
  <si>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</si>
  <si>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</si>
  <si>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</si>
  <si>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</si>
  <si>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</si>
  <si>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</si>
  <si>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</si>
  <si>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</si>
  <si>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</si>
  <si>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</si>
  <si>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</si>
  <si>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</si>
  <si>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</si>
  <si>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</si>
  <si>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</si>
  <si>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</si>
  <si>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</si>
  <si>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</si>
  <si>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</si>
  <si>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</si>
  <si>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</si>
  <si>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</si>
  <si>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</si>
  <si>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</si>
  <si>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</si>
  <si>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</si>
  <si>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</si>
  <si>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</si>
  <si>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</si>
  <si>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</si>
  <si>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</si>
  <si>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</si>
  <si>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</si>
  <si>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</si>
  <si>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</si>
  <si>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</si>
  <si>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</si>
  <si>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</si>
  <si>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</si>
  <si>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</si>
  <si>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</si>
  <si>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</si>
  <si>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</si>
  <si>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</si>
  <si>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</si>
  <si>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</si>
  <si>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</si>
  <si>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</si>
  <si>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</si>
  <si>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</si>
  <si>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</si>
  <si>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</si>
  <si>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</si>
  <si>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</si>
  <si>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</si>
  <si>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</si>
  <si>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</si>
  <si>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</si>
  <si>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</si>
  <si>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</si>
  <si>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</si>
  <si>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</si>
  <si>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</si>
  <si>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</si>
  <si>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</si>
  <si>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</si>
  <si>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</si>
  <si>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</si>
  <si>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</si>
  <si>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</si>
  <si>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</si>
  <si>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</si>
  <si>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</si>
  <si>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</si>
  <si>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</si>
  <si>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</si>
  <si>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</si>
  <si>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</si>
  <si>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</si>
  <si>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</si>
  <si>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</si>
  <si>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</si>
  <si>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</si>
  <si>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</si>
  <si>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</si>
  <si>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</si>
  <si>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</si>
  <si>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</si>
  <si>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</si>
  <si>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</si>
  <si>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</si>
  <si>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</si>
  <si>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</si>
  <si>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</si>
  <si>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</si>
  <si>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</si>
  <si>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</si>
  <si>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</si>
  <si>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</si>
  <si>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</si>
  <si>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</si>
  <si>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</si>
  <si>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</si>
  <si>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</si>
  <si>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</si>
  <si>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</si>
  <si>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</si>
  <si>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</si>
  <si>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</si>
  <si>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</si>
  <si>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</si>
  <si>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</si>
  <si>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</si>
  <si>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</si>
  <si>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</si>
  <si>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</si>
  <si>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</si>
  <si>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</si>
  <si>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</si>
  <si>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</si>
  <si>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</si>
  <si>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</si>
  <si>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</si>
  <si>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</si>
  <si>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</si>
  <si>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</si>
  <si>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</si>
  <si>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</si>
  <si>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</si>
  <si>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</si>
  <si>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</si>
  <si>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</si>
  <si>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</si>
  <si>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</si>
  <si>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</si>
  <si>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</si>
  <si>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</si>
  <si>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</si>
  <si>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</si>
  <si>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</si>
  <si>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</si>
  <si>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</si>
  <si>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</si>
  <si>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</si>
  <si>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</si>
  <si>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</si>
  <si>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</si>
  <si>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</si>
  <si>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</si>
  <si>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</si>
  <si>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</si>
  <si>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</si>
  <si>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</si>
  <si>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</si>
  <si>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</si>
  <si>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</si>
  <si>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</si>
  <si>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</si>
  <si>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</si>
  <si>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</si>
  <si>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</si>
  <si>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</si>
  <si>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</si>
  <si>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</si>
  <si>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</si>
  <si>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</si>
  <si>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</si>
  <si>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</si>
  <si>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</si>
  <si>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</si>
  <si>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</si>
  <si>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</si>
  <si>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</si>
  <si>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</si>
  <si>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</si>
  <si>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</si>
  <si>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</si>
  <si>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</si>
  <si>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</si>
  <si>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</si>
  <si>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</si>
  <si>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</si>
  <si>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</si>
  <si>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</si>
  <si>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</si>
  <si>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</si>
  <si>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</si>
  <si>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</si>
  <si>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</si>
  <si>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</si>
  <si>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</si>
  <si>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</si>
  <si>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</si>
  <si>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</si>
  <si>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</si>
  <si>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</si>
  <si>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</si>
  <si>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</si>
  <si>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</si>
  <si>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</si>
  <si>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</si>
  <si>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</si>
  <si>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</si>
  <si>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</si>
  <si>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</si>
  <si>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</si>
  <si>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</si>
  <si>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</si>
  <si>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</si>
  <si>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</si>
  <si>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</si>
  <si>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</si>
  <si>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</si>
  <si>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</si>
  <si>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</si>
  <si>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</si>
  <si>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</si>
  <si>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</si>
  <si>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</si>
  <si>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</si>
  <si>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</si>
  <si>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</si>
  <si>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</si>
  <si>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</si>
  <si>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</si>
  <si>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</si>
  <si>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</si>
  <si>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</si>
  <si>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</si>
  <si>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</si>
  <si>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</si>
  <si>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</si>
  <si>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</si>
  <si>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</si>
  <si>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</si>
  <si>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</si>
  <si>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</si>
  <si>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</si>
  <si>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</si>
  <si>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</si>
  <si>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</si>
  <si>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</si>
  <si>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</si>
  <si>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</si>
  <si>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</si>
  <si>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</si>
  <si>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</si>
  <si>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</si>
  <si>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</si>
  <si>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</si>
  <si>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</si>
  <si>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</si>
  <si>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</si>
  <si>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</si>
  <si>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</si>
  <si>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</si>
  <si>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</si>
  <si>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</si>
  <si>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</si>
  <si>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</si>
  <si>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</si>
  <si>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</si>
  <si>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</si>
  <si>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</si>
  <si>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</si>
  <si>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</si>
  <si>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</si>
  <si>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</si>
  <si>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</si>
  <si>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</si>
  <si>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</si>
  <si>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</si>
  <si>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</si>
  <si>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</si>
  <si>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</si>
  <si>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</si>
  <si>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</si>
  <si>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</si>
  <si>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</si>
  <si>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</si>
  <si>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</si>
  <si>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</si>
  <si>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</si>
  <si>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</si>
  <si>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</si>
  <si>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</si>
  <si>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</si>
  <si>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</si>
  <si>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</si>
  <si>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</si>
  <si>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</si>
  <si>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</si>
  <si>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</si>
  <si>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</si>
  <si>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</si>
  <si>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</si>
  <si>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</si>
  <si>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</si>
  <si>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</si>
  <si>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</si>
  <si>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</si>
  <si>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</si>
  <si>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</si>
  <si>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</si>
  <si>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</si>
  <si>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</si>
  <si>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</si>
  <si>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</si>
  <si>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</si>
  <si>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</si>
  <si>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</si>
  <si>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</si>
  <si>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</si>
  <si>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</si>
  <si>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</si>
  <si>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</si>
  <si>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</si>
  <si>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</si>
  <si>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</si>
  <si>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</si>
  <si>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</si>
  <si>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</si>
  <si>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</si>
  <si>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</si>
  <si>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</si>
  <si>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</si>
  <si>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</si>
  <si>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</si>
  <si>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</si>
  <si>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</si>
  <si>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</si>
  <si>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</si>
  <si>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</si>
  <si>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</si>
  <si>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</si>
  <si>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</si>
  <si>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</si>
  <si>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</si>
  <si>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</si>
  <si>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</si>
  <si>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</si>
  <si>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</si>
  <si>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</si>
  <si>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</si>
  <si>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</si>
  <si>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</si>
  <si>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</si>
  <si>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</si>
  <si>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</si>
  <si>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</si>
  <si>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</si>
  <si>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</si>
  <si>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</si>
  <si>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</si>
  <si>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</si>
  <si>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</si>
  <si>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</si>
  <si>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</si>
  <si>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</si>
  <si>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</si>
  <si>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</si>
  <si>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</si>
  <si>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</si>
  <si>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</si>
  <si>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</si>
  <si>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</si>
  <si>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</si>
  <si>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</si>
  <si>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</si>
  <si>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</si>
  <si>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</si>
  <si>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</si>
  <si>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</si>
  <si>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</si>
  <si>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</si>
  <si>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</si>
  <si>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</si>
  <si>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</si>
  <si>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</si>
  <si>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</si>
  <si>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</si>
  <si>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</si>
  <si>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</si>
  <si>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</si>
  <si>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</si>
  <si>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</si>
  <si>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</si>
  <si>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</si>
  <si>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</si>
  <si>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</si>
  <si>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</si>
  <si>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</si>
  <si>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</si>
  <si>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</si>
  <si>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</si>
  <si>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</si>
  <si>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</si>
  <si>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</si>
  <si>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</si>
  <si>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</si>
  <si>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</si>
  <si>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</si>
  <si>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</si>
  <si>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</si>
  <si>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</si>
  <si>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</si>
  <si>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</si>
  <si>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</si>
  <si>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</si>
  <si>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</si>
  <si>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</si>
  <si>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</si>
  <si>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</si>
  <si>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</si>
  <si>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</si>
  <si>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</si>
  <si>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</si>
  <si>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</si>
  <si>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</si>
  <si>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</si>
  <si>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</si>
  <si>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</si>
  <si>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</si>
  <si>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</si>
  <si>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</si>
  <si>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</si>
  <si>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</si>
  <si>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</si>
  <si>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</si>
  <si>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</si>
  <si>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</si>
  <si>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</si>
  <si>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</si>
  <si>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</si>
  <si>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</si>
  <si>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</si>
  <si>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</si>
  <si>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</si>
  <si>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</si>
  <si>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</si>
  <si>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</si>
  <si>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</si>
  <si>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</si>
  <si>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</si>
  <si>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</si>
  <si>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</si>
  <si>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</si>
  <si>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</si>
  <si>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</si>
  <si>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</si>
  <si>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</si>
  <si>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</si>
  <si>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</si>
  <si>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</si>
  <si>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</si>
  <si>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</si>
  <si>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</si>
  <si>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</si>
  <si>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</si>
  <si>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</si>
  <si>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</si>
  <si>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</si>
  <si>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</si>
  <si>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</si>
  <si>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</si>
  <si>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</si>
  <si>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</si>
  <si>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</si>
  <si>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</si>
  <si>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</si>
  <si>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</si>
  <si>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</si>
  <si>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</si>
  <si>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</si>
  <si>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</si>
  <si>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</si>
  <si>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</si>
  <si>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</si>
  <si>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</si>
  <si>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</si>
  <si>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</si>
  <si>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</si>
  <si>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</si>
  <si>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</si>
  <si>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</si>
  <si>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</si>
  <si>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</si>
  <si>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</si>
  <si>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</si>
  <si>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</si>
  <si>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</si>
  <si>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</si>
  <si>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</si>
  <si>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</si>
  <si>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</si>
  <si>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</si>
  <si>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</si>
  <si>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</si>
  <si>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</si>
  <si>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</si>
  <si>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</si>
  <si>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</si>
  <si>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</si>
  <si>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</si>
  <si>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</si>
  <si>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</si>
  <si>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</si>
  <si>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</si>
  <si>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</si>
  <si>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</si>
  <si>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</si>
  <si>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</si>
  <si>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</si>
  <si>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</si>
  <si>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</si>
  <si>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</si>
  <si>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</si>
  <si>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</si>
  <si>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</si>
  <si>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</si>
  <si>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</si>
  <si>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</si>
  <si>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</si>
  <si>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</si>
  <si>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</si>
  <si>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</si>
  <si>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</si>
  <si>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</si>
  <si>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</si>
  <si>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</si>
  <si>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</si>
  <si>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</si>
  <si>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</si>
  <si>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</si>
  <si>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</si>
  <si>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</si>
  <si>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</si>
  <si>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</si>
  <si>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</si>
  <si>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</si>
  <si>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</si>
  <si>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</si>
  <si>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</si>
  <si>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</si>
  <si>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</si>
  <si>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</si>
  <si>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</si>
  <si>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</si>
  <si>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</si>
  <si>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</si>
  <si>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</si>
  <si>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</si>
  <si>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</si>
  <si>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</si>
  <si>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</si>
  <si>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</si>
  <si>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</si>
  <si>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</si>
  <si>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</si>
  <si>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</si>
  <si>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</si>
  <si>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</si>
  <si>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</si>
  <si>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</si>
  <si>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</si>
  <si>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</si>
  <si>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</si>
  <si>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</si>
  <si>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</si>
  <si>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</si>
  <si>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</si>
  <si>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</si>
  <si>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</si>
  <si>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</si>
  <si>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</si>
  <si>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</si>
  <si>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</si>
  <si>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</si>
  <si>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</si>
  <si>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</si>
  <si>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</si>
  <si>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</si>
  <si>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</si>
  <si>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</si>
  <si>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</si>
  <si>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</si>
  <si>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</si>
  <si>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</si>
  <si>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</si>
  <si>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</si>
  <si>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</si>
  <si>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</si>
  <si>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</si>
  <si>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</si>
  <si>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</si>
  <si>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</si>
  <si>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</si>
  <si>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</si>
  <si>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</si>
  <si>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</si>
  <si>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</si>
  <si>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</si>
  <si>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</si>
  <si>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</si>
  <si>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</si>
  <si>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</si>
  <si>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</si>
  <si>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</si>
  <si>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</si>
  <si>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</si>
  <si>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</si>
  <si>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</si>
  <si>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</si>
  <si>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</si>
  <si>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</si>
  <si>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</si>
  <si>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</si>
  <si>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</si>
  <si>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</si>
  <si>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</si>
  <si>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</si>
  <si>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</si>
  <si>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</si>
  <si>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</si>
  <si>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</si>
  <si>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</si>
  <si>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</si>
  <si>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</si>
  <si>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</si>
  <si>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</si>
  <si>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</si>
  <si>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</si>
  <si>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</si>
  <si>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</si>
  <si>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</si>
  <si>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</si>
  <si>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</si>
  <si>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</si>
  <si>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</si>
  <si>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</si>
  <si>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</si>
  <si>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</si>
  <si>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</si>
  <si>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</si>
  <si>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</si>
  <si>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</si>
  <si>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</si>
  <si>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</si>
  <si>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</si>
  <si>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</si>
  <si>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</si>
  <si>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</si>
  <si>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</si>
  <si>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</si>
  <si>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</si>
  <si>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</si>
  <si>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</si>
  <si>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</si>
  <si>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</si>
  <si>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</si>
  <si>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</si>
  <si>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</si>
  <si>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</si>
  <si>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</si>
  <si>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</si>
  <si>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</si>
  <si>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</si>
  <si>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</si>
  <si>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</si>
  <si>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</si>
  <si>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</si>
  <si>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</si>
  <si>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</si>
  <si>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</si>
  <si>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</si>
  <si>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</si>
  <si>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</si>
  <si>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</si>
  <si>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</si>
  <si>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</si>
  <si>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</si>
  <si>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</si>
  <si>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</si>
  <si>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</si>
  <si>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</si>
  <si>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</si>
  <si>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</si>
  <si>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</si>
  <si>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</si>
  <si>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</si>
  <si>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</si>
  <si>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</si>
  <si>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</si>
  <si>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</si>
  <si>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</si>
  <si>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</si>
  <si>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</si>
  <si>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</si>
  <si>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</si>
  <si>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</si>
  <si>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</si>
  <si>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</si>
  <si>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</si>
  <si>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</si>
  <si>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</si>
  <si>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</si>
  <si>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</si>
  <si>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</si>
  <si>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</si>
  <si>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</si>
  <si>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</si>
  <si>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</si>
  <si>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</si>
  <si>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</si>
  <si>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</si>
  <si>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</si>
  <si>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</si>
  <si>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</si>
  <si>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</si>
  <si>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</si>
  <si>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</si>
  <si>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</si>
  <si>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</si>
  <si>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</si>
  <si>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</si>
  <si>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</si>
  <si>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</si>
  <si>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</si>
  <si>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</si>
  <si>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</si>
  <si>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</si>
  <si>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</si>
  <si>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</si>
  <si>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</si>
  <si>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</si>
  <si>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</si>
  <si>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</si>
  <si>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</si>
  <si>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</si>
  <si>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</si>
  <si>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</si>
  <si>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</si>
  <si>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</si>
  <si>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</si>
  <si>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</si>
  <si>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</si>
  <si>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</si>
  <si>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</si>
  <si>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</si>
  <si>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</si>
  <si>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</si>
  <si>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</si>
  <si>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</si>
  <si>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</si>
  <si>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</si>
  <si>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</si>
  <si>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</si>
  <si>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</si>
  <si>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</si>
  <si>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</si>
  <si>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</si>
  <si>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</si>
  <si>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</si>
  <si>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</si>
  <si>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</si>
  <si>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</si>
  <si>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</si>
  <si>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</si>
  <si>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</si>
  <si>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</si>
  <si>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</si>
  <si>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</si>
  <si>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</si>
  <si>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</si>
  <si>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</si>
  <si>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</si>
  <si>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</si>
  <si>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</si>
  <si>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</si>
  <si>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</si>
  <si>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</si>
  <si>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</si>
  <si>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</si>
  <si>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</si>
  <si>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</si>
  <si>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</si>
  <si>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</si>
  <si>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</si>
  <si>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</si>
  <si>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</si>
  <si>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</si>
  <si>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</si>
  <si>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</si>
  <si>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</si>
  <si>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</si>
  <si>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</si>
  <si>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</si>
  <si>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</si>
  <si>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</si>
  <si>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</si>
  <si>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</si>
  <si>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</si>
  <si>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</si>
  <si>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</si>
  <si>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</si>
  <si>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</si>
  <si>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</si>
  <si>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</si>
  <si>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</si>
  <si>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</si>
  <si>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</si>
  <si>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</si>
  <si>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</si>
  <si>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</si>
  <si>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</si>
  <si>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</si>
  <si>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</si>
  <si>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</si>
  <si>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</si>
  <si>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</si>
  <si>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</si>
  <si>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</si>
  <si>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</si>
  <si>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</si>
  <si>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</si>
  <si>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</si>
  <si>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</si>
  <si>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</si>
  <si>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</si>
  <si>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</si>
  <si>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</si>
  <si>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</si>
  <si>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</si>
  <si>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</si>
  <si>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</si>
  <si>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</si>
  <si>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</si>
  <si>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</si>
  <si>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</si>
  <si>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</si>
  <si>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</si>
  <si>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</si>
  <si>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</si>
  <si>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</si>
  <si>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</si>
  <si>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</si>
  <si>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</si>
  <si>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</si>
  <si>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</si>
  <si>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</si>
  <si>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</si>
  <si>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</si>
  <si>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</si>
  <si>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</si>
  <si>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</si>
  <si>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</si>
  <si>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</si>
  <si>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</si>
  <si>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</si>
  <si>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</si>
  <si>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</si>
  <si>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</si>
  <si>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</si>
  <si>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</si>
  <si>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</si>
  <si>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</si>
  <si>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</si>
  <si>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</si>
  <si>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</si>
  <si>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</si>
  <si>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</si>
  <si>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</si>
  <si>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</si>
  <si>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</si>
  <si>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</si>
  <si>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</si>
  <si>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</si>
  <si>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</si>
  <si>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</si>
  <si>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</si>
  <si>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</si>
  <si>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</si>
  <si>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</si>
  <si>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</si>
  <si>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</si>
  <si>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</si>
  <si>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</si>
  <si>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</si>
  <si>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</si>
  <si>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</si>
  <si>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</si>
  <si>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</si>
  <si>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</si>
  <si>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</si>
  <si>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</si>
  <si>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</si>
  <si>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</si>
  <si>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</si>
  <si>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</si>
  <si>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</si>
  <si>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</si>
  <si>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</si>
  <si>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</si>
  <si>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</si>
  <si>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</si>
  <si>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</si>
  <si>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</si>
  <si>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</si>
  <si>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</si>
  <si>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</si>
  <si>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</si>
  <si>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</si>
  <si>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</si>
  <si>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</si>
  <si>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</si>
  <si>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</si>
  <si>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</si>
  <si>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</si>
  <si>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</si>
  <si>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</si>
  <si>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</si>
  <si>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</si>
  <si>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</si>
  <si>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</si>
  <si>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</si>
  <si>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</si>
  <si>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</si>
  <si>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</si>
  <si>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</si>
  <si>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</si>
  <si>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</si>
  <si>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</si>
  <si>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</si>
  <si>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</si>
  <si>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</si>
  <si>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</si>
  <si>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</si>
  <si>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</si>
  <si>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</si>
  <si>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</si>
  <si>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</si>
  <si>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</si>
  <si>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</si>
  <si>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</si>
  <si>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</si>
  <si>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</si>
  <si>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</si>
  <si>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</si>
  <si>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</si>
  <si>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</si>
  <si>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</si>
  <si>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</si>
  <si>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</si>
  <si>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</si>
  <si>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</si>
  <si>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</si>
  <si>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</si>
  <si>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</si>
  <si>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</si>
  <si>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</si>
  <si>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</si>
  <si>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</si>
  <si>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</si>
  <si>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</si>
  <si>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</si>
  <si>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</si>
  <si>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</si>
  <si>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</si>
  <si>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</si>
  <si>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</si>
  <si>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</si>
  <si>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</si>
  <si>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</si>
  <si>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</si>
  <si>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</si>
  <si>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</si>
  <si>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</si>
  <si>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</si>
  <si>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</si>
  <si>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</si>
  <si>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</si>
  <si>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</si>
  <si>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</si>
  <si>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</si>
  <si>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</si>
  <si>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</si>
  <si>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</si>
  <si>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</si>
  <si>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</si>
  <si>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</si>
  <si>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</si>
  <si>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</si>
  <si>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</si>
  <si>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</si>
  <si>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</si>
  <si>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</si>
  <si>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</si>
  <si>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</si>
  <si>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</si>
  <si>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</si>
  <si>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</si>
  <si>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</si>
  <si>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</si>
  <si>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</si>
  <si>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</si>
  <si>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</si>
  <si>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</si>
  <si>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</si>
  <si>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</si>
  <si>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</si>
  <si>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</si>
  <si>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</si>
  <si>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</si>
  <si>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</si>
  <si>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</si>
  <si>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</si>
  <si>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</si>
  <si>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</si>
  <si>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</si>
  <si>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</si>
  <si>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</si>
  <si>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</si>
  <si>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</si>
  <si>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</si>
  <si>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</si>
  <si>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</si>
  <si>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</si>
  <si>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</si>
  <si>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</si>
  <si>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</si>
  <si>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</si>
  <si>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</si>
  <si>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</si>
  <si>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</si>
  <si>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</si>
  <si>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</si>
  <si>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</si>
  <si>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</si>
  <si>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</si>
  <si>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</si>
  <si>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</si>
  <si>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</si>
  <si>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</si>
  <si>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</si>
  <si>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</si>
  <si>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</si>
  <si>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</si>
  <si>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</si>
  <si>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</si>
  <si>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</si>
  <si>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</si>
  <si>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</si>
  <si>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</si>
  <si>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</si>
  <si>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</si>
  <si>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</si>
  <si>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</si>
  <si>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</si>
  <si>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</si>
  <si>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</si>
  <si>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</si>
  <si>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</si>
  <si>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</si>
  <si>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</si>
  <si>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</si>
  <si>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</si>
  <si>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</si>
  <si>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</si>
  <si>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</si>
  <si>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</si>
  <si>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</si>
  <si>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</si>
  <si>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</si>
  <si>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</si>
  <si>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</si>
  <si>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</si>
  <si>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</si>
  <si>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</si>
  <si>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</si>
  <si>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</si>
  <si>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</si>
  <si>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</si>
  <si>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</si>
  <si>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</si>
  <si>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</si>
  <si>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</si>
  <si>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</si>
  <si>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</si>
  <si>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</si>
  <si>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</si>
  <si>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</si>
  <si>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</si>
  <si>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</si>
  <si>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</si>
  <si>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</si>
  <si>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</si>
  <si>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</si>
  <si>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</si>
  <si>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</si>
  <si>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</si>
  <si>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</si>
  <si>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</si>
  <si>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</si>
  <si>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</si>
  <si>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</si>
  <si>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</si>
  <si>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</si>
  <si>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</si>
  <si>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</si>
  <si>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</si>
  <si>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</si>
  <si>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</si>
  <si>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</si>
  <si>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</si>
  <si>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</si>
  <si>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</si>
  <si>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</si>
  <si>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</si>
  <si>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</si>
  <si>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</si>
  <si>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</si>
  <si>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</si>
  <si>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</si>
  <si>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</si>
  <si>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</si>
  <si>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</si>
  <si>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</si>
  <si>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</si>
  <si>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</si>
  <si>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</si>
  <si>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</si>
  <si>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</si>
  <si>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</si>
  <si>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</si>
  <si>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</si>
  <si>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</si>
  <si>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</si>
  <si>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</si>
  <si>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</si>
  <si>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</si>
  <si>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</si>
  <si>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</si>
  <si>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</si>
  <si>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</si>
  <si>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</si>
  <si>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</si>
  <si>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</si>
  <si>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</si>
  <si>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</si>
  <si>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</si>
  <si>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</si>
  <si>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</si>
  <si>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</si>
  <si>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</si>
  <si>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</si>
  <si>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</si>
  <si>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</si>
  <si>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</si>
  <si>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</si>
  <si>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</si>
  <si>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</si>
  <si>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</si>
  <si>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</si>
  <si>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</si>
  <si>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</si>
  <si>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</si>
  <si>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</si>
  <si>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</si>
  <si>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</si>
  <si>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</si>
  <si>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</si>
  <si>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</si>
  <si>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</si>
  <si>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</si>
  <si>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</si>
  <si>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</si>
  <si>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</si>
  <si>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</si>
  <si>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</si>
  <si>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</si>
  <si>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</si>
  <si>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</si>
  <si>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</si>
  <si>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</si>
  <si>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</si>
  <si>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</si>
  <si>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</si>
  <si>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</si>
  <si>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</si>
  <si>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</si>
  <si>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</si>
  <si>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</si>
  <si>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</si>
  <si>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</si>
  <si>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</si>
  <si>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</si>
  <si>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</si>
  <si>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</si>
  <si>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</si>
  <si>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</si>
  <si>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</si>
  <si>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</si>
  <si>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</si>
  <si>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</si>
  <si>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</si>
  <si>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</si>
  <si>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</si>
  <si>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</si>
  <si>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</si>
  <si>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</si>
  <si>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</si>
  <si>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</si>
  <si>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</si>
  <si>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</si>
  <si>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</si>
  <si>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</si>
  <si>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</si>
  <si>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</si>
  <si>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</si>
  <si>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</si>
  <si>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</si>
  <si>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</si>
  <si>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</si>
  <si>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</si>
  <si>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</si>
  <si>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</si>
  <si>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</si>
  <si>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</si>
  <si>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</si>
  <si>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</si>
  <si>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</si>
  <si>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</si>
  <si>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</si>
  <si>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</si>
  <si>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</si>
  <si>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</si>
  <si>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</si>
  <si>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</si>
  <si>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</si>
  <si>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</si>
  <si>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</si>
  <si>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</si>
  <si>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</si>
  <si>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</si>
  <si>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</si>
  <si>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</si>
  <si>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</si>
  <si>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</si>
  <si>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</si>
  <si>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</si>
  <si>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</si>
  <si>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</si>
  <si>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</si>
  <si>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</si>
  <si>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</si>
  <si>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</si>
  <si>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</si>
  <si>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</si>
  <si>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</si>
  <si>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</si>
  <si>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</si>
  <si>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</si>
  <si>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</si>
  <si>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</si>
  <si>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</si>
  <si>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</si>
  <si>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</si>
  <si>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</si>
  <si>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</si>
  <si>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</si>
  <si>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</si>
  <si>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</si>
  <si>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</si>
  <si>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</si>
  <si>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</si>
  <si>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</si>
  <si>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</si>
  <si>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</si>
  <si>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</si>
  <si>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</si>
  <si>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</si>
  <si>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</si>
  <si>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</si>
  <si>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</si>
  <si>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</si>
  <si>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</si>
  <si>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</si>
  <si>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</si>
  <si>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</si>
  <si>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</si>
  <si>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</si>
  <si>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</si>
  <si>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</si>
  <si>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</si>
  <si>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</si>
  <si>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</si>
  <si>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</si>
  <si>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</si>
  <si>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</si>
  <si>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</si>
  <si>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</si>
  <si>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</si>
  <si>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</si>
  <si>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</si>
  <si>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</si>
  <si>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</si>
  <si>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</si>
  <si>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</si>
  <si>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</si>
  <si>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</si>
  <si>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</si>
  <si>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</si>
  <si>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</si>
  <si>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</si>
  <si>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</si>
  <si>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</si>
  <si>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</si>
  <si>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</si>
  <si>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</si>
  <si>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</si>
  <si>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</si>
  <si>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</si>
  <si>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</si>
  <si>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</si>
  <si>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</si>
  <si>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</si>
  <si>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</si>
  <si>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</si>
  <si>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</si>
  <si>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</si>
  <si>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</si>
  <si>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</si>
  <si>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</si>
  <si>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</si>
  <si>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</si>
  <si>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</si>
  <si>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</si>
  <si>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</si>
  <si>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</si>
  <si>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</si>
  <si>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</si>
  <si>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</si>
  <si>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</si>
  <si>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</si>
  <si>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</si>
  <si>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</si>
  <si>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</si>
  <si>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</si>
  <si>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</si>
  <si>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</si>
  <si>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</si>
  <si>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</si>
  <si>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</si>
  <si>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</si>
  <si>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</si>
  <si>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</si>
  <si>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</si>
  <si>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</si>
  <si>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</si>
  <si>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</si>
  <si>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</si>
  <si>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</si>
  <si>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</si>
  <si>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</si>
  <si>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</si>
  <si>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</si>
  <si>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</si>
  <si>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</si>
  <si>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</si>
  <si>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</si>
  <si>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</si>
  <si>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</si>
  <si>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</si>
  <si>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</si>
  <si>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</si>
  <si>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</si>
  <si>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</si>
  <si>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</si>
  <si>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</si>
  <si>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</si>
  <si>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</si>
  <si>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</si>
  <si>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</si>
  <si>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</si>
  <si>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</si>
  <si>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</si>
  <si>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</si>
  <si>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</si>
  <si>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</si>
  <si>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</si>
  <si>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</si>
  <si>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</si>
  <si>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</si>
  <si>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</si>
  <si>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</si>
  <si>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</si>
  <si>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</si>
  <si>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</si>
  <si>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</si>
  <si>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</si>
  <si>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</si>
  <si>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</si>
  <si>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</si>
  <si>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</si>
  <si>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</si>
  <si>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</si>
  <si>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</si>
  <si>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</si>
  <si>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</si>
  <si>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</si>
  <si>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</si>
  <si>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</si>
  <si>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</si>
  <si>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</si>
  <si>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</si>
  <si>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</si>
  <si>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</si>
  <si>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</si>
  <si>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</si>
  <si>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</si>
  <si>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</si>
  <si>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</si>
  <si>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</si>
  <si>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</si>
  <si>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</si>
  <si>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</si>
  <si>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</si>
  <si>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</si>
  <si>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</si>
  <si>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</si>
  <si>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</si>
  <si>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</si>
  <si>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</si>
  <si>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</si>
  <si>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</si>
  <si>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</si>
  <si>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</si>
  <si>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</si>
  <si>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</si>
  <si>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</si>
  <si>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</si>
  <si>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</si>
  <si>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</si>
  <si>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</si>
  <si>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</si>
  <si>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</si>
  <si>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</si>
  <si>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</si>
  <si>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</si>
  <si>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</si>
  <si>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</si>
  <si>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</si>
  <si>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</si>
  <si>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</si>
  <si>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</si>
  <si>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</si>
  <si>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</si>
  <si>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</si>
  <si>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</si>
  <si>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</si>
  <si>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</si>
  <si>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</si>
  <si>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</si>
  <si>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</si>
  <si>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</si>
  <si>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</si>
  <si>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</si>
  <si>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</si>
  <si>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</si>
  <si>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</si>
  <si>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</si>
  <si>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</si>
  <si>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</si>
  <si>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</si>
  <si>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</si>
  <si>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</si>
  <si>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</si>
  <si>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</si>
  <si>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</si>
  <si>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</si>
  <si>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</si>
  <si>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</si>
  <si>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</si>
  <si>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</si>
  <si>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</si>
  <si>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</si>
  <si>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</si>
  <si>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</si>
  <si>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</si>
  <si>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</si>
  <si>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</si>
  <si>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</si>
  <si>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</si>
  <si>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</si>
  <si>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</si>
  <si>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</si>
  <si>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</si>
  <si>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</si>
  <si>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</si>
  <si>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</si>
  <si>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</si>
  <si>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</si>
  <si>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</si>
  <si>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</si>
  <si>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</si>
  <si>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</si>
  <si>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</si>
  <si>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</si>
  <si>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</si>
  <si>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</si>
  <si>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</si>
  <si>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</si>
  <si>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</si>
  <si>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</si>
  <si>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</si>
  <si>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</si>
  <si>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</si>
  <si>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</si>
  <si>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</si>
  <si>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</si>
  <si>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</si>
  <si>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</si>
  <si>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</si>
  <si>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</si>
  <si>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</si>
  <si>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</si>
  <si>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</si>
  <si>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</si>
  <si>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</si>
  <si>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</si>
  <si>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</si>
  <si>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</si>
  <si>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</si>
  <si>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</si>
  <si>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</si>
  <si>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</si>
  <si>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</si>
  <si>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</si>
  <si>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</si>
  <si>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</si>
  <si>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</si>
  <si>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</si>
  <si>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</si>
  <si>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</si>
  <si>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</si>
  <si>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</si>
  <si>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</si>
  <si>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</si>
  <si>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</si>
  <si>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</si>
  <si>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</si>
  <si>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</si>
  <si>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</si>
  <si>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</si>
  <si>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</si>
  <si>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</si>
  <si>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</si>
  <si>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</si>
  <si>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</si>
  <si>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</si>
  <si>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</si>
  <si>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</si>
  <si>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</si>
  <si>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</si>
  <si>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</si>
  <si>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</si>
  <si>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</si>
  <si>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</si>
  <si>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</si>
  <si>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</si>
  <si>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</si>
  <si>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</si>
  <si>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</si>
  <si>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</si>
  <si>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</si>
  <si>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</si>
  <si>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</si>
  <si>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</si>
  <si>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</si>
  <si>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</si>
  <si>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</si>
  <si>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</si>
  <si>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</si>
  <si>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</si>
  <si>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</si>
  <si>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</si>
  <si>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</si>
  <si>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</si>
  <si>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</si>
  <si>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</si>
  <si>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</si>
  <si>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</si>
  <si>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</si>
  <si>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</si>
  <si>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</si>
  <si>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</si>
  <si>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</si>
  <si>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</si>
  <si>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</si>
  <si>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</si>
  <si>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</si>
  <si>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</si>
  <si>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</si>
  <si>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</si>
  <si>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</si>
  <si>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</si>
  <si>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</si>
  <si>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</si>
  <si>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</si>
  <si>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</si>
  <si>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</si>
  <si>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</si>
  <si>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</si>
  <si>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</si>
  <si>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</si>
  <si>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</si>
  <si>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</si>
  <si>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</si>
  <si>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</si>
  <si>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</si>
  <si>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</si>
  <si>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</si>
  <si>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</si>
  <si>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</si>
  <si>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</si>
  <si>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</si>
  <si>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</si>
  <si>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</si>
  <si>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</si>
  <si>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</si>
  <si>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</si>
  <si>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</si>
  <si>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</si>
  <si>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</si>
  <si>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</si>
  <si>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</si>
  <si>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</si>
  <si>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</si>
  <si>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</si>
  <si>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</si>
  <si>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</si>
  <si>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</si>
  <si>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</si>
  <si>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</si>
  <si>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</si>
  <si>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</si>
  <si>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</si>
  <si>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</si>
  <si>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</si>
  <si>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</si>
  <si>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</si>
  <si>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</si>
  <si>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</si>
  <si>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</si>
  <si>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</si>
  <si>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</si>
  <si>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</si>
  <si>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</si>
  <si>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</si>
  <si>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</si>
  <si>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</si>
  <si>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</si>
  <si>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</si>
  <si>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</si>
  <si>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</si>
  <si>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</si>
  <si>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</si>
  <si>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</si>
  <si>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</si>
  <si>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</si>
  <si>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</si>
  <si>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</si>
  <si>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</si>
  <si>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</si>
  <si>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</si>
  <si>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</si>
  <si>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</si>
  <si>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</si>
  <si>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</si>
  <si>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</si>
  <si>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</si>
  <si>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</si>
  <si>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</si>
  <si>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</si>
  <si>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</si>
  <si>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</si>
  <si>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</si>
  <si>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</si>
  <si>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</si>
  <si>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</si>
  <si>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</si>
  <si>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</si>
  <si>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</si>
  <si>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</si>
  <si>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</si>
  <si>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</si>
  <si>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</si>
  <si>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</si>
  <si>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</si>
  <si>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</si>
  <si>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</si>
  <si>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</si>
  <si>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</si>
  <si>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</si>
  <si>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</si>
  <si>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</si>
  <si>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</si>
  <si>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</si>
  <si>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</si>
  <si>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</si>
  <si>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</si>
  <si>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</si>
  <si>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</si>
  <si>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</si>
  <si>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</si>
  <si>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</si>
  <si>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</si>
  <si>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</si>
  <si>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</si>
  <si>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</si>
  <si>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</si>
  <si>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</si>
  <si>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</si>
  <si>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</si>
  <si>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</si>
  <si>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</si>
  <si>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</si>
  <si>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</si>
  <si>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</si>
  <si>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</si>
  <si>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</si>
  <si>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</si>
  <si>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</si>
  <si>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</si>
  <si>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</si>
  <si>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</si>
  <si>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</si>
  <si>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</si>
  <si>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</si>
  <si>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</si>
  <si>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</si>
  <si>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</si>
  <si>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</si>
  <si>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</si>
  <si>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</si>
  <si>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</si>
  <si>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</si>
  <si>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</si>
  <si>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</si>
  <si>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</si>
  <si>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</si>
  <si>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</si>
  <si>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</si>
  <si>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</si>
  <si>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</si>
  <si>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</si>
  <si>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</si>
  <si>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</si>
  <si>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</si>
  <si>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</si>
  <si>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</si>
  <si>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</si>
  <si>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</si>
  <si>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</si>
  <si>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</si>
  <si>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</si>
  <si>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</si>
  <si>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</si>
  <si>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</si>
  <si>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</si>
  <si>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</si>
  <si>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</si>
  <si>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</si>
  <si>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</si>
  <si>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</si>
  <si>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</si>
  <si>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</si>
  <si>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</si>
  <si>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</si>
  <si>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</si>
  <si>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</si>
  <si>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</si>
  <si>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</si>
  <si>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</si>
  <si>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</si>
  <si>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</si>
  <si>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</si>
  <si>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</si>
  <si>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</si>
  <si>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</si>
  <si>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</si>
  <si>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</si>
  <si>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</si>
  <si>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</si>
  <si>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</si>
  <si>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</si>
  <si>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</si>
  <si>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</si>
  <si>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</si>
  <si>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</si>
  <si>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</si>
  <si>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</si>
  <si>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</si>
  <si>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</si>
  <si>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</si>
  <si>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</si>
  <si>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</si>
  <si>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</si>
  <si>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</si>
  <si>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</si>
  <si>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</si>
  <si>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</si>
  <si>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</si>
  <si>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</si>
  <si>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</si>
  <si>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</si>
  <si>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</si>
  <si>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</si>
  <si>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</si>
  <si>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</si>
  <si>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</si>
  <si>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</si>
  <si>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</si>
  <si>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</si>
  <si>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</si>
  <si>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</si>
  <si>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</si>
  <si>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</si>
  <si>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</si>
  <si>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</si>
  <si>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</si>
  <si>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</si>
  <si>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</si>
  <si>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</si>
  <si>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</si>
  <si>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</si>
  <si>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</si>
  <si>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</si>
  <si>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</si>
  <si>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</si>
  <si>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</si>
  <si>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</si>
  <si>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</si>
  <si>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</si>
  <si>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</si>
  <si>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</si>
  <si>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</si>
  <si>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</si>
  <si>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</si>
  <si>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</si>
  <si>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</si>
  <si>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</si>
  <si>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</si>
  <si>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</si>
  <si>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</si>
  <si>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</si>
  <si>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</si>
  <si>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</si>
  <si>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</si>
  <si>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</si>
  <si>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</si>
  <si>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</si>
  <si>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</si>
  <si>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</si>
  <si>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</si>
  <si>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</si>
  <si>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</si>
  <si>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</si>
  <si>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</si>
  <si>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</si>
  <si>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</si>
  <si>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</si>
  <si>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</si>
  <si>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</si>
  <si>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</si>
  <si>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</si>
  <si>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</si>
  <si>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</si>
  <si>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</si>
  <si>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</si>
  <si>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</si>
  <si>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</si>
  <si>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</si>
  <si>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</si>
  <si>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</si>
  <si>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</si>
  <si>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</si>
  <si>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</si>
  <si>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</si>
  <si>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</si>
  <si>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</si>
  <si>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</si>
  <si>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</si>
  <si>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</si>
  <si>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</si>
  <si>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</si>
  <si>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</si>
  <si>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</si>
  <si>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</si>
  <si>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</si>
  <si>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</si>
  <si>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</si>
  <si>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</si>
  <si>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</si>
  <si>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</si>
  <si>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</si>
  <si>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</si>
  <si>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</si>
  <si>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</si>
  <si>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</si>
  <si>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</si>
  <si>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</si>
  <si>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</si>
  <si>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</si>
  <si>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</si>
  <si>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</si>
  <si>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</si>
  <si>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</si>
  <si>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</si>
  <si>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</si>
  <si>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</si>
  <si>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</si>
  <si>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</si>
  <si>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</si>
  <si>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</si>
  <si>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</si>
  <si>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</si>
  <si>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</si>
  <si>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</si>
  <si>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</si>
  <si>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</si>
  <si>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</si>
  <si>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</si>
  <si>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</si>
  <si>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</si>
  <si>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</si>
  <si>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</si>
  <si>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</si>
  <si>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</si>
  <si>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</si>
  <si>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</si>
  <si>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</si>
  <si>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</si>
  <si>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</si>
  <si>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</si>
  <si>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</si>
  <si>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</si>
  <si>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</si>
  <si>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</si>
  <si>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</si>
  <si>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</si>
  <si>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</si>
  <si>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</si>
  <si>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</si>
  <si>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</si>
  <si>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</si>
  <si>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</si>
  <si>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</si>
  <si>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</si>
  <si>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</si>
  <si>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</si>
  <si>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</si>
  <si>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</si>
  <si>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</si>
  <si>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</si>
  <si>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</si>
  <si>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</si>
  <si>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</si>
  <si>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</si>
  <si>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</si>
  <si>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</si>
  <si>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</si>
  <si>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</si>
  <si>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</si>
  <si>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</si>
  <si>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</si>
  <si>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</si>
  <si>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</si>
  <si>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</si>
  <si>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</si>
  <si>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</si>
  <si>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</si>
  <si>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</si>
  <si>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</si>
  <si>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</si>
  <si>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</si>
  <si>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</si>
  <si>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</si>
  <si>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</si>
  <si>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</si>
  <si>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</si>
  <si>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</si>
  <si>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</si>
  <si>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</si>
  <si>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</si>
  <si>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</si>
  <si>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</si>
  <si>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</si>
  <si>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</si>
  <si>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</si>
  <si>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</si>
  <si>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</si>
  <si>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</si>
  <si>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</si>
  <si>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</si>
  <si>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</si>
  <si>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</si>
  <si>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</si>
  <si>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</si>
  <si>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</si>
  <si>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</si>
  <si>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</si>
  <si>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</si>
  <si>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</si>
  <si>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</si>
  <si>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</si>
  <si>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</si>
  <si>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</si>
  <si>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</si>
  <si>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</si>
  <si>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</si>
  <si>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</si>
  <si>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</si>
  <si>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</si>
  <si>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</si>
  <si>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</si>
  <si>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</si>
  <si>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</si>
  <si>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</si>
  <si>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</si>
  <si>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</si>
  <si>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</si>
  <si>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</si>
  <si>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</si>
  <si>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</si>
  <si>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</si>
  <si>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</si>
  <si>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</si>
  <si>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</si>
  <si>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</si>
  <si>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</si>
  <si>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</si>
  <si>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</si>
  <si>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</si>
  <si>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</si>
  <si>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</si>
  <si>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</si>
  <si>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</si>
  <si>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</si>
  <si>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</si>
  <si>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</si>
  <si>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</si>
  <si>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</si>
  <si>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</si>
  <si>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</si>
  <si>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</si>
  <si>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</si>
  <si>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</si>
  <si>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</si>
  <si>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</si>
  <si>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</si>
  <si>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</si>
  <si>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</si>
  <si>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</si>
  <si>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</si>
  <si>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</si>
  <si>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</si>
  <si>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</si>
  <si>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</si>
  <si>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</si>
  <si>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</si>
  <si>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</si>
  <si>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</si>
  <si>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</si>
  <si>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</si>
  <si>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</si>
  <si>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</si>
  <si>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</si>
  <si>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</si>
  <si>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</si>
  <si>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</si>
  <si>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</si>
  <si>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</si>
  <si>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</si>
  <si>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</si>
  <si>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</si>
  <si>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</si>
  <si>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</si>
  <si>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</si>
  <si>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</si>
  <si>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</si>
  <si>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</si>
  <si>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</si>
  <si>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</si>
  <si>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</si>
  <si>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</si>
  <si>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</si>
  <si>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</si>
  <si>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</si>
  <si>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</si>
  <si>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</si>
  <si>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</si>
  <si>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</si>
  <si>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</si>
  <si>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</si>
  <si>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</si>
  <si>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</si>
  <si>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</si>
  <si>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</si>
  <si>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</si>
  <si>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</si>
  <si>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</si>
  <si>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</si>
  <si>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</si>
  <si>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</si>
  <si>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</si>
  <si>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</si>
  <si>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</si>
  <si>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</si>
  <si>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</si>
  <si>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</si>
  <si>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</si>
  <si>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</si>
  <si>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</si>
  <si>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</si>
  <si>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</si>
  <si>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</si>
  <si>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</si>
  <si>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</si>
  <si>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</si>
  <si>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</si>
  <si>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</si>
  <si>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</si>
  <si>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</si>
  <si>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</si>
  <si>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</si>
  <si>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</si>
  <si>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</si>
  <si>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</si>
  <si>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</si>
  <si>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</si>
  <si>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</si>
  <si>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</si>
  <si>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</si>
  <si>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</si>
  <si>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</si>
  <si>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</si>
  <si>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</si>
  <si>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</si>
  <si>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</si>
  <si>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</si>
  <si>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</si>
  <si>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</si>
  <si>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</si>
  <si>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</si>
  <si>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</si>
  <si>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</si>
  <si>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</si>
  <si>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</si>
  <si>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</si>
  <si>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</si>
  <si>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</si>
  <si>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</si>
  <si>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</si>
  <si>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</si>
  <si>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</si>
  <si>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</si>
  <si>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</si>
  <si>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</si>
  <si>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</si>
  <si>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</si>
  <si>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</si>
  <si>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</si>
  <si>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</si>
  <si>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</si>
  <si>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</si>
  <si>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</si>
  <si>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</si>
  <si>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</si>
  <si>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</si>
  <si>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</si>
  <si>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</si>
  <si>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</si>
  <si>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</si>
  <si>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</si>
  <si>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</si>
  <si>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</si>
  <si>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</si>
  <si>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</si>
  <si>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</si>
  <si>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</si>
  <si>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</si>
  <si>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</si>
  <si>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</si>
  <si>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</si>
  <si>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</si>
  <si>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</si>
  <si>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</si>
  <si>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</si>
  <si>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</si>
  <si>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</si>
  <si>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</si>
  <si>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</si>
  <si>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</si>
  <si>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</si>
  <si>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</si>
  <si>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</si>
  <si>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</si>
  <si>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</si>
  <si>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</si>
  <si>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</si>
  <si>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</si>
  <si>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</si>
  <si>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</si>
  <si>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</si>
  <si>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</si>
  <si>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</si>
  <si>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</si>
  <si>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</si>
  <si>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</si>
  <si>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</si>
  <si>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</si>
  <si>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</si>
  <si>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</si>
  <si>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</si>
  <si>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</si>
  <si>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</si>
  <si>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</si>
  <si>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</si>
  <si>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</si>
  <si>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</si>
  <si>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</si>
  <si>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</si>
  <si>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</si>
  <si>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</si>
  <si>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</si>
  <si>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</si>
  <si>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</si>
  <si>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</si>
  <si>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</si>
  <si>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</si>
  <si>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</si>
  <si>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</si>
  <si>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</si>
  <si>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</si>
  <si>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</si>
  <si>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</si>
  <si>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</si>
  <si>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</si>
  <si>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</si>
  <si>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</si>
  <si>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</si>
  <si>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</si>
  <si>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</si>
  <si>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</si>
  <si>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</si>
  <si>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</si>
  <si>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</si>
  <si>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</si>
  <si>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</si>
  <si>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</si>
  <si>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</si>
  <si>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</si>
  <si>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</si>
  <si>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</si>
  <si>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</si>
  <si>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</si>
  <si>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</si>
  <si>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</si>
  <si>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</si>
  <si>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</si>
  <si>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</si>
  <si>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</si>
  <si>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</si>
  <si>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</si>
  <si>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</si>
  <si>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</si>
  <si>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</si>
  <si>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</si>
  <si>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</si>
  <si>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</si>
  <si>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</si>
  <si>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</si>
  <si>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</si>
  <si>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</si>
  <si>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</si>
  <si>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</si>
  <si>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</si>
  <si>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</si>
  <si>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</si>
  <si>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</si>
  <si>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</si>
  <si>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</si>
  <si>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</si>
  <si>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</si>
  <si>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</si>
  <si>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</si>
  <si>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</si>
  <si>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</si>
  <si>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</si>
  <si>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</si>
  <si>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</si>
  <si>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</si>
  <si>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</si>
  <si>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</si>
  <si>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</si>
  <si>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</si>
  <si>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</si>
  <si>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</si>
  <si>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</si>
  <si>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</si>
  <si>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</si>
  <si>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</si>
  <si>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</si>
  <si>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</si>
  <si>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</si>
  <si>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</si>
  <si>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</si>
  <si>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</si>
  <si>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</si>
  <si>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</si>
  <si>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</si>
  <si>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</si>
  <si>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</si>
  <si>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</si>
  <si>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</si>
  <si>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</si>
  <si>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</si>
  <si>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</si>
  <si>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</si>
  <si>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</si>
  <si>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</si>
  <si>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</si>
  <si>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</si>
  <si>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</si>
  <si>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</si>
  <si>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</si>
  <si>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</si>
  <si>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</si>
  <si>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</si>
  <si>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</si>
  <si>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</si>
  <si>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</si>
  <si>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</si>
  <si>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</si>
  <si>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</si>
  <si>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</si>
  <si>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</si>
  <si>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</si>
  <si>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</si>
  <si>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</si>
  <si>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</si>
  <si>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</si>
  <si>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</si>
  <si>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</si>
  <si>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</si>
  <si>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</si>
  <si>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</si>
  <si>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</si>
  <si>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</si>
  <si>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</si>
  <si>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</si>
  <si>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</si>
  <si>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</si>
  <si>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</si>
  <si>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</si>
  <si>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</si>
  <si>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</si>
  <si>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</si>
  <si>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</si>
  <si>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</si>
  <si>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</si>
  <si>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</si>
  <si>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</si>
  <si>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</si>
  <si>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</si>
  <si>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</si>
  <si>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</si>
  <si>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</si>
  <si>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</si>
  <si>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</si>
  <si>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</si>
  <si>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</si>
  <si>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</si>
  <si>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</si>
  <si>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</si>
  <si>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</si>
  <si>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</si>
  <si>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</si>
  <si>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</si>
  <si>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</si>
  <si>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</si>
  <si>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</si>
  <si>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</si>
  <si>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</si>
  <si>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</si>
  <si>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</si>
  <si>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</si>
  <si>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</si>
  <si>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</si>
  <si>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</si>
  <si>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</si>
  <si>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</si>
  <si>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</si>
  <si>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</si>
  <si>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</si>
  <si>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</si>
  <si>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</si>
  <si>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</si>
  <si>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</si>
  <si>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</si>
  <si>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</si>
  <si>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</si>
  <si>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</si>
  <si>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</si>
  <si>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</si>
  <si>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</si>
  <si>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</si>
  <si>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</si>
  <si>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</si>
  <si>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</si>
  <si>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</si>
  <si>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</si>
  <si>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</si>
  <si>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</si>
  <si>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</si>
  <si>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</si>
  <si>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</si>
  <si>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</si>
  <si>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</si>
  <si>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</si>
  <si>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</si>
  <si>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</si>
  <si>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</si>
  <si>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</si>
  <si>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</si>
  <si>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</si>
  <si>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</si>
  <si>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</si>
  <si>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</si>
  <si>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</si>
  <si>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</si>
  <si>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</si>
  <si>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</si>
  <si>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</si>
  <si>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</si>
  <si>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</si>
  <si>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</si>
  <si>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</si>
  <si>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</si>
  <si>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</si>
  <si>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</si>
  <si>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</si>
  <si>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</si>
  <si>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</si>
  <si>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</si>
  <si>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</si>
  <si>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</si>
  <si>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</si>
  <si>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</si>
  <si>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</si>
  <si>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</si>
  <si>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</si>
  <si>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</si>
  <si>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</si>
  <si>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</si>
  <si>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</si>
  <si>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</si>
  <si>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</si>
  <si>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</si>
  <si>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</si>
  <si>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</si>
  <si>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</si>
  <si>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</si>
  <si>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</si>
  <si>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</si>
  <si>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</si>
  <si>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</si>
  <si>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</si>
  <si>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</si>
  <si>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</si>
  <si>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</si>
  <si>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</si>
  <si>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</si>
  <si>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</si>
  <si>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</si>
  <si>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</si>
  <si>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</si>
  <si>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</si>
  <si>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</si>
  <si>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</si>
  <si>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</si>
  <si>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</si>
  <si>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</si>
  <si>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</si>
  <si>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</si>
  <si>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</si>
  <si>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</si>
  <si>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</si>
  <si>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</si>
  <si>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</si>
  <si>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</si>
  <si>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</si>
  <si>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</si>
  <si>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</si>
  <si>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</si>
  <si>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</si>
  <si>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</si>
  <si>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</si>
  <si>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</si>
  <si>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</si>
  <si>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</si>
  <si>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</si>
  <si>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</si>
  <si>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</si>
  <si>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</si>
  <si>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</si>
  <si>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</si>
  <si>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</si>
  <si>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</si>
  <si>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</si>
  <si>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</si>
  <si>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</si>
  <si>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</si>
  <si>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</si>
  <si>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</si>
  <si>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</si>
  <si>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</si>
  <si>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</si>
  <si>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</si>
  <si>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</si>
  <si>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</si>
  <si>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</si>
  <si>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</si>
  <si>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</si>
  <si>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</si>
  <si>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</si>
  <si>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</si>
  <si>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</si>
  <si>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</si>
  <si>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</si>
  <si>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</si>
  <si>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</si>
  <si>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</si>
  <si>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</si>
  <si>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</si>
  <si>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</si>
  <si>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</si>
  <si>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</si>
  <si>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</si>
  <si>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</si>
  <si>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</si>
  <si>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</si>
  <si>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</si>
  <si>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</si>
  <si>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</si>
  <si>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</si>
  <si>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</si>
  <si>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</si>
  <si>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</si>
  <si>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</si>
  <si>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</si>
  <si>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</si>
  <si>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</si>
  <si>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</si>
  <si>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</si>
  <si>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</si>
  <si>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</si>
  <si>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</si>
  <si>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</si>
  <si>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</si>
  <si>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</si>
  <si>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</si>
  <si>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</si>
  <si>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</si>
  <si>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</si>
  <si>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</si>
  <si>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</si>
  <si>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</si>
  <si>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</si>
  <si>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</si>
  <si>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</si>
  <si>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</si>
  <si>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</si>
  <si>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</si>
  <si>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</si>
  <si>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</si>
  <si>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</si>
  <si>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</si>
  <si>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</si>
  <si>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</si>
  <si>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</si>
  <si>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</si>
  <si>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</si>
  <si>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</si>
  <si>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</si>
  <si>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</si>
  <si>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</si>
  <si>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</si>
  <si>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</si>
  <si>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</si>
  <si>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</si>
  <si>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</si>
  <si>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</si>
  <si>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</si>
  <si>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</si>
  <si>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</si>
  <si>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</si>
  <si>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</si>
  <si>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</si>
  <si>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</si>
  <si>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</si>
  <si>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</si>
  <si>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</si>
  <si>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</si>
  <si>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</si>
  <si>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</si>
  <si>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</si>
  <si>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</si>
  <si>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</si>
  <si>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</si>
  <si>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</si>
  <si>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</si>
  <si>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</si>
  <si>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</si>
  <si>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</si>
  <si>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</si>
  <si>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</si>
  <si>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</si>
  <si>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</si>
  <si>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</si>
  <si>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</si>
  <si>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</si>
  <si>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</si>
  <si>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</si>
  <si>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</si>
  <si>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</si>
  <si>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</si>
  <si>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</si>
  <si>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</si>
  <si>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</si>
  <si>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</si>
  <si>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</si>
  <si>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</si>
  <si>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</si>
  <si>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</si>
  <si>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</si>
  <si>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</si>
  <si>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</si>
  <si>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</si>
  <si>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</si>
  <si>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</si>
  <si>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</si>
  <si>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</si>
  <si>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</si>
  <si>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</si>
  <si>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</si>
  <si>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</si>
  <si>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</si>
  <si>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</si>
  <si>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</si>
  <si>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</si>
  <si>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</si>
  <si>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</si>
  <si>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</si>
  <si>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</si>
  <si>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</si>
  <si>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</si>
  <si>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</si>
  <si>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</si>
  <si>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</si>
  <si>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</si>
  <si>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</si>
  <si>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</si>
  <si>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</si>
  <si>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</si>
  <si>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</si>
  <si>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</si>
  <si>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</si>
  <si>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</si>
  <si>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</si>
  <si>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</si>
  <si>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</si>
  <si>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</si>
  <si>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</si>
  <si>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</si>
  <si>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</si>
  <si>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</si>
  <si>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</si>
  <si>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</si>
  <si>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</si>
  <si>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</si>
  <si>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</si>
  <si>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</si>
  <si>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</si>
  <si>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</si>
  <si>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</si>
  <si>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</si>
  <si>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</si>
  <si>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</si>
  <si>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</si>
  <si>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</si>
  <si>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</si>
  <si>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</si>
  <si>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</si>
  <si>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</si>
  <si>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</si>
  <si>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</si>
  <si>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</si>
  <si>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</si>
  <si>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</si>
  <si>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</si>
  <si>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</si>
  <si>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</si>
  <si>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</si>
  <si>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</si>
  <si>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</si>
  <si>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</si>
  <si>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</si>
  <si>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</si>
  <si>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</si>
  <si>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</si>
  <si>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</si>
  <si>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</si>
  <si>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</si>
  <si>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</si>
  <si>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</si>
  <si>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</si>
  <si>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</si>
  <si>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</si>
  <si>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</si>
  <si>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</si>
  <si>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</si>
  <si>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</si>
  <si>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</si>
  <si>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</si>
  <si>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</si>
  <si>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</si>
  <si>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</si>
  <si>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</si>
  <si>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</si>
  <si>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</si>
  <si>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</si>
  <si>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</si>
  <si>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</si>
  <si>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</si>
  <si>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</si>
  <si>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</si>
  <si>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</si>
  <si>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</si>
  <si>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</si>
  <si>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</si>
  <si>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</si>
  <si>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</si>
  <si>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</si>
  <si>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</si>
  <si>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</si>
  <si>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</si>
  <si>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</si>
  <si>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</si>
  <si>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</si>
  <si>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</si>
  <si>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</si>
  <si>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</si>
  <si>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</si>
  <si>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</si>
  <si>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</si>
  <si>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</si>
  <si>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</si>
  <si>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</si>
  <si>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</si>
  <si>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</si>
  <si>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</si>
  <si>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</si>
  <si>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</si>
  <si>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</si>
  <si>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</si>
  <si>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</si>
  <si>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</si>
  <si>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</si>
  <si>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</si>
  <si>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</si>
  <si>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</si>
  <si>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</si>
  <si>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</si>
  <si>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</si>
  <si>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</si>
  <si>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</si>
  <si>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</si>
  <si>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</si>
  <si>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</si>
  <si>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</si>
  <si>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</si>
  <si>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</si>
  <si>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</si>
  <si>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</si>
  <si>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</si>
  <si>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</si>
  <si>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</si>
  <si>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</si>
  <si>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</si>
  <si>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</si>
  <si>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</si>
  <si>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</si>
  <si>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</si>
  <si>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</si>
  <si>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</si>
  <si>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</si>
  <si>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</si>
  <si>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</si>
  <si>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</si>
  <si>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</si>
  <si>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</si>
  <si>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</si>
  <si>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</si>
  <si>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</si>
  <si>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</si>
  <si>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</si>
  <si>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</si>
  <si>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</si>
  <si>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</si>
  <si>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</si>
  <si>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</si>
  <si>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</si>
  <si>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</si>
  <si>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</si>
  <si>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</si>
  <si>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</si>
  <si>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</si>
  <si>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</si>
  <si>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</si>
  <si>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</si>
  <si>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</si>
  <si>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</si>
  <si>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</si>
  <si>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</si>
  <si>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</si>
  <si>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</si>
  <si>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</si>
  <si>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</si>
  <si>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</si>
  <si>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</si>
  <si>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</si>
  <si>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</si>
  <si>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</si>
  <si>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</si>
  <si>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</si>
  <si>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</si>
  <si>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</si>
  <si>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</si>
  <si>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</si>
  <si>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</si>
  <si>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</si>
  <si>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</si>
  <si>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</si>
  <si>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</si>
  <si>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</si>
  <si>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</si>
  <si>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</si>
  <si>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</si>
  <si>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</si>
  <si>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</si>
  <si>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</si>
  <si>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</si>
  <si>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</si>
  <si>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</si>
  <si>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</si>
  <si>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</si>
  <si>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</si>
  <si>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</si>
  <si>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</si>
  <si>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</si>
  <si>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</si>
  <si>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</si>
  <si>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</si>
  <si>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</si>
  <si>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</si>
  <si>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</si>
  <si>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</si>
  <si>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</si>
  <si>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</si>
  <si>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</si>
  <si>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</si>
  <si>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</si>
  <si>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</si>
  <si>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</si>
  <si>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</si>
  <si>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</si>
  <si>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</si>
  <si>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</si>
  <si>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</si>
  <si>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</si>
  <si>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</si>
  <si>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</si>
  <si>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</si>
  <si>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</si>
  <si>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</si>
  <si>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</si>
  <si>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</si>
  <si>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</si>
  <si>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</si>
  <si>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</si>
  <si>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</si>
  <si>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</si>
  <si>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</si>
  <si>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</si>
  <si>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</si>
  <si>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</si>
  <si>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</si>
  <si>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</si>
  <si>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</si>
  <si>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</si>
  <si>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</si>
  <si>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</si>
  <si>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</si>
  <si>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</si>
  <si>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</si>
  <si>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</si>
  <si>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</si>
  <si>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</si>
  <si>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</si>
  <si>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</si>
  <si>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</si>
  <si>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</si>
  <si>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</si>
  <si>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</si>
  <si>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</si>
  <si>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</si>
  <si>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</si>
  <si>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</si>
  <si>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</si>
  <si>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</si>
  <si>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</si>
  <si>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</si>
  <si>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</si>
  <si>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</si>
  <si>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</si>
  <si>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</si>
  <si>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</si>
  <si>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</si>
  <si>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</si>
  <si>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</si>
  <si>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</si>
  <si>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</si>
  <si>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</si>
  <si>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</si>
  <si>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</si>
  <si>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</si>
  <si>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</si>
  <si>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</si>
  <si>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</si>
  <si>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</si>
  <si>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</si>
  <si>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</si>
  <si>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</si>
  <si>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</si>
  <si>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</si>
  <si>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</si>
  <si>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</si>
  <si>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</si>
  <si>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</si>
  <si>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</si>
  <si>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</si>
  <si>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</si>
  <si>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</si>
  <si>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</si>
  <si>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</si>
  <si>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</si>
  <si>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</si>
  <si>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</si>
  <si>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</si>
  <si>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</si>
  <si>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</si>
  <si>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</si>
  <si>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</si>
  <si>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</si>
  <si>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</si>
  <si>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</si>
  <si>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</si>
  <si>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</si>
  <si>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</si>
  <si>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</si>
  <si>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</si>
  <si>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</si>
  <si>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</si>
  <si>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</si>
  <si>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</si>
  <si>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</si>
  <si>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</si>
  <si>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</si>
  <si>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</si>
  <si>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</si>
  <si>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</si>
  <si>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</si>
  <si>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</si>
  <si>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</si>
  <si>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</si>
  <si>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</si>
  <si>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</si>
  <si>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</si>
  <si>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</si>
  <si>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</si>
  <si>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</si>
  <si>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</si>
  <si>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</si>
  <si>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</si>
  <si>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</si>
  <si>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</si>
  <si>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</si>
  <si>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</si>
  <si>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</si>
  <si>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</si>
  <si>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</si>
  <si>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</si>
  <si>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</si>
  <si>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</si>
  <si>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</si>
  <si>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</si>
  <si>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</si>
  <si>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</si>
  <si>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</si>
  <si>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</si>
  <si>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</si>
  <si>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</si>
  <si>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</si>
  <si>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</si>
  <si>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</si>
  <si>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</si>
  <si>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</si>
  <si>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</si>
  <si>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</si>
  <si>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</si>
  <si>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</si>
  <si>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</si>
  <si>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</si>
  <si>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</si>
  <si>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</si>
  <si>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</si>
  <si>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</si>
  <si>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</si>
  <si>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</si>
  <si>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</si>
  <si>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</si>
  <si>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</si>
  <si>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</si>
  <si>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</si>
  <si>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</si>
  <si>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</si>
  <si>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</si>
  <si>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</si>
  <si>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</si>
  <si>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</si>
  <si>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</si>
  <si>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</si>
  <si>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</si>
  <si>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</si>
  <si>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</si>
  <si>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</si>
  <si>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</si>
  <si>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</si>
  <si>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</si>
  <si>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</si>
  <si>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</si>
  <si>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</si>
  <si>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</si>
  <si>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</si>
  <si>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</si>
  <si>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</si>
  <si>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</si>
  <si>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</si>
  <si>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</si>
  <si>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</si>
  <si>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</si>
  <si>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</si>
  <si>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</si>
  <si>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</si>
  <si>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</si>
  <si>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</si>
  <si>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</si>
  <si>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</si>
  <si>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</si>
  <si>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</si>
  <si>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</si>
  <si>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</si>
  <si>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</si>
  <si>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</si>
  <si>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</si>
  <si>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</si>
  <si>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</si>
  <si>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</si>
  <si>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</si>
  <si>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</si>
  <si>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</si>
  <si>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</si>
  <si>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</si>
  <si>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</si>
  <si>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</si>
  <si>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</si>
  <si>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</si>
  <si>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</si>
  <si>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</si>
  <si>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</si>
  <si>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</si>
  <si>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</si>
  <si>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</si>
  <si>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</si>
  <si>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</si>
  <si>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</si>
  <si>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</si>
  <si>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</si>
  <si>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</si>
  <si>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</si>
  <si>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</si>
  <si>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</si>
  <si>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</si>
  <si>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</si>
  <si>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</si>
  <si>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</si>
  <si>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</si>
  <si>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</si>
  <si>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</si>
  <si>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</si>
  <si>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</si>
  <si>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</si>
  <si>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</si>
  <si>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</si>
  <si>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</si>
  <si>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</si>
  <si>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</si>
  <si>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</si>
  <si>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</si>
  <si>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</si>
  <si>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</si>
  <si>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</si>
  <si>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</si>
  <si>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</si>
  <si>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</si>
  <si>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</si>
  <si>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</si>
  <si>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</si>
  <si>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</si>
  <si>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</si>
  <si>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</si>
  <si>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</si>
  <si>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</si>
  <si>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</si>
  <si>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</si>
  <si>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</si>
  <si>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</si>
  <si>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</si>
  <si>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</si>
  <si>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</si>
  <si>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</si>
  <si>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</si>
  <si>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</si>
  <si>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</si>
  <si>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</si>
  <si>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</si>
  <si>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</si>
  <si>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</si>
  <si>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</si>
  <si>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</si>
  <si>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</si>
  <si>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</si>
  <si>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</si>
  <si>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</si>
  <si>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</si>
  <si>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</si>
  <si>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</si>
  <si>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</si>
  <si>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</si>
  <si>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</si>
  <si>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</si>
  <si>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</si>
  <si>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</si>
  <si>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</si>
  <si>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</si>
  <si>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</si>
  <si>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</si>
  <si>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</si>
  <si>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</si>
  <si>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</si>
  <si>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</si>
  <si>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</si>
  <si>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</si>
  <si>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</si>
  <si>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</si>
  <si>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</si>
  <si>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</si>
  <si>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</si>
  <si>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</si>
  <si>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</si>
  <si>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</si>
  <si>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</si>
  <si>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</si>
  <si>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</si>
  <si>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</si>
  <si>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</si>
  <si>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</si>
  <si>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</si>
  <si>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</si>
  <si>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</si>
  <si>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</si>
  <si>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</si>
  <si>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</si>
  <si>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</si>
  <si>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</si>
  <si>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</si>
  <si>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</si>
  <si>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</si>
  <si>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</si>
  <si>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</si>
  <si>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</si>
  <si>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</si>
  <si>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</si>
  <si>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</si>
  <si>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</si>
  <si>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</si>
  <si>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</si>
  <si>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</si>
  <si>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</si>
  <si>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</si>
  <si>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</si>
  <si>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</si>
  <si>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</si>
  <si>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</si>
  <si>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</si>
  <si>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</si>
  <si>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</si>
  <si>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</si>
  <si>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</si>
  <si>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</si>
  <si>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</si>
  <si>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</si>
  <si>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</si>
  <si>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</si>
  <si>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</si>
  <si>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</si>
  <si>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</si>
  <si>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</si>
  <si>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</si>
  <si>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</si>
  <si>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</si>
  <si>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</si>
  <si>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</si>
  <si>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</si>
  <si>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</si>
  <si>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</si>
  <si>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</si>
  <si>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</si>
  <si>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</si>
  <si>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</si>
  <si>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</si>
  <si>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</si>
  <si>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</si>
  <si>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</si>
  <si>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</si>
  <si>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</si>
  <si>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</si>
  <si>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</si>
  <si>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</si>
  <si>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</si>
  <si>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</si>
  <si>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</si>
  <si>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</si>
  <si>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</si>
  <si>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</si>
  <si>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</si>
  <si>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</si>
  <si>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</si>
  <si>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</si>
  <si>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</si>
  <si>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</si>
  <si>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</si>
  <si>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</si>
  <si>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</si>
  <si>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</si>
  <si>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</si>
  <si>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</si>
  <si>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</si>
  <si>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</si>
  <si>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</si>
  <si>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</si>
  <si>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</si>
  <si>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</si>
  <si>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</si>
  <si>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</si>
  <si>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</si>
  <si>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</si>
  <si>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</si>
  <si>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</si>
  <si>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</si>
  <si>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</si>
  <si>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</si>
  <si>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</si>
  <si>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</si>
  <si>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</si>
  <si>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</si>
  <si>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</si>
  <si>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</si>
  <si>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</si>
  <si>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</si>
  <si>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</si>
  <si>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</si>
  <si>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</si>
  <si>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</si>
  <si>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</si>
  <si>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</si>
  <si>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</si>
  <si>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</si>
  <si>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</si>
  <si>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</si>
  <si>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</si>
  <si>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</si>
  <si>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</si>
  <si>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</si>
  <si>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</si>
  <si>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</si>
  <si>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</si>
  <si>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</si>
  <si>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</si>
  <si>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</si>
  <si>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</si>
  <si>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</si>
  <si>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</si>
  <si>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</si>
  <si>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</si>
  <si>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</si>
  <si>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</si>
  <si>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</si>
  <si>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</si>
  <si>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</si>
  <si>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</si>
  <si>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</si>
  <si>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</si>
  <si>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</si>
  <si>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</si>
  <si>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</si>
  <si>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</si>
  <si>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</si>
  <si>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</si>
  <si>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</si>
  <si>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</si>
  <si>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</si>
  <si>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</si>
  <si>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</si>
  <si>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</si>
  <si>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</si>
  <si>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</si>
  <si>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</si>
  <si>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</si>
  <si>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</si>
  <si>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</si>
  <si>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</si>
  <si>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</si>
  <si>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</si>
  <si>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</si>
  <si>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</si>
  <si>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</si>
  <si>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</si>
  <si>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</si>
  <si>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</si>
  <si>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</si>
  <si>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</si>
  <si>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</si>
  <si>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</si>
  <si>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</si>
  <si>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</si>
  <si>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</si>
  <si>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</si>
  <si>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</si>
  <si>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</si>
  <si>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</si>
  <si>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</si>
  <si>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</si>
  <si>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</si>
  <si>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</si>
  <si>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</si>
  <si>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</si>
  <si>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</si>
  <si>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</si>
  <si>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</si>
  <si>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</si>
  <si>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</si>
  <si>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</si>
  <si>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</si>
  <si>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</si>
  <si>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</si>
  <si>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</si>
  <si>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</si>
  <si>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</si>
  <si>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</si>
  <si>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</si>
  <si>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</si>
  <si>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</si>
  <si>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</si>
  <si>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</si>
  <si>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</si>
  <si>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</si>
  <si>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</si>
  <si>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</si>
  <si>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</si>
  <si>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</si>
  <si>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</si>
  <si>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</si>
  <si>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</si>
  <si>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</si>
  <si>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</si>
  <si>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</si>
  <si>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</si>
  <si>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</si>
  <si>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</si>
  <si>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</si>
  <si>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</si>
  <si>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</si>
  <si>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</si>
  <si>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</si>
  <si>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</si>
  <si>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</si>
  <si>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</si>
  <si>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</si>
  <si>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</si>
  <si>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</si>
  <si>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</si>
  <si>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</si>
  <si>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</si>
  <si>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</si>
  <si>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</si>
  <si>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</si>
  <si>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</si>
  <si>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</si>
  <si>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</si>
  <si>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</si>
  <si>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</si>
  <si>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</si>
  <si>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</si>
  <si>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</si>
  <si>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</si>
  <si>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</si>
  <si>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</si>
  <si>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</si>
  <si>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</si>
  <si>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</si>
  <si>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</si>
  <si>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</si>
  <si>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</si>
  <si>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</si>
  <si>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</si>
  <si>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</si>
  <si>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</si>
  <si>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</si>
  <si>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</si>
  <si>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</si>
  <si>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</si>
  <si>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</si>
  <si>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</si>
  <si>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</si>
  <si>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</si>
  <si>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</si>
  <si>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</si>
  <si>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</si>
  <si>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</si>
  <si>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</si>
  <si>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</si>
  <si>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</si>
  <si>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</si>
  <si>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</si>
  <si>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</si>
  <si>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</si>
  <si>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</si>
  <si>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</si>
  <si>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</si>
  <si>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</si>
  <si>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</si>
  <si>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</si>
  <si>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</si>
  <si>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</si>
  <si>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</si>
  <si>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</si>
  <si>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</si>
  <si>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</si>
  <si>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</si>
  <si>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</si>
  <si>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</si>
  <si>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</si>
  <si>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</si>
  <si>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</si>
  <si>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</si>
  <si>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</si>
  <si>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</si>
  <si>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</si>
  <si>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</si>
  <si>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</si>
  <si>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</si>
  <si>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</si>
  <si>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</si>
  <si>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</si>
  <si>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</si>
  <si>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</si>
  <si>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</si>
  <si>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</si>
  <si>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</si>
  <si>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</si>
  <si>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</si>
  <si>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</si>
  <si>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</si>
  <si>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</si>
  <si>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</si>
  <si>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</si>
  <si>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</si>
  <si>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</si>
  <si>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</si>
  <si>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</si>
  <si>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</si>
  <si>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</si>
  <si>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</si>
  <si>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</si>
  <si>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</si>
  <si>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</si>
  <si>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</si>
  <si>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</si>
  <si>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</si>
  <si>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</si>
  <si>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</si>
  <si>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</si>
  <si>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</si>
  <si>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</si>
  <si>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</si>
  <si>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</si>
  <si>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</si>
  <si>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</si>
  <si>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</si>
  <si>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</si>
  <si>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</si>
  <si>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</si>
  <si>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</si>
  <si>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</si>
  <si>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</si>
  <si>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</si>
  <si>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</si>
  <si>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</si>
  <si>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</si>
  <si>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</si>
  <si>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</si>
  <si>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</si>
  <si>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</si>
  <si>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</si>
  <si>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</si>
  <si>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</si>
  <si>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</si>
  <si>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</si>
  <si>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</si>
  <si>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</si>
  <si>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</si>
  <si>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</si>
  <si>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</si>
  <si>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</si>
  <si>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</si>
  <si>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</si>
  <si>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</si>
  <si>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</si>
  <si>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</si>
  <si>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</si>
  <si>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</si>
  <si>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</si>
  <si>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</si>
  <si>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</si>
  <si>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</si>
  <si>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</si>
  <si>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</si>
  <si>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</si>
  <si>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</si>
  <si>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</si>
  <si>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</si>
  <si>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</si>
  <si>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</si>
  <si>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</si>
  <si>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</si>
  <si>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</si>
  <si>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</si>
  <si>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</si>
  <si>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</si>
  <si>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</si>
  <si>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</si>
  <si>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</si>
  <si>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</si>
  <si>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</si>
  <si>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</si>
  <si>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</si>
  <si>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</si>
  <si>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</si>
  <si>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</si>
  <si>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</si>
  <si>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</si>
  <si>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</si>
  <si>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</si>
  <si>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</si>
  <si>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</si>
  <si>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</si>
  <si>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</si>
  <si>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</si>
  <si>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</si>
  <si>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</si>
  <si>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</si>
  <si>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</si>
  <si>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</si>
  <si>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</si>
  <si>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</si>
  <si>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</si>
  <si>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</si>
  <si>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</si>
  <si>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</si>
  <si>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</si>
  <si>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</si>
  <si>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</si>
  <si>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</si>
  <si>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</si>
  <si>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</si>
  <si>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</si>
  <si>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</si>
  <si>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</si>
  <si>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</si>
  <si>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</si>
  <si>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</si>
  <si>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</si>
  <si>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</si>
  <si>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</si>
  <si>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</si>
  <si>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</si>
  <si>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</si>
  <si>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</si>
  <si>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</si>
  <si>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</si>
  <si>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</si>
  <si>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</si>
  <si>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</si>
  <si>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</si>
  <si>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</si>
  <si>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</si>
  <si>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</si>
  <si>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</si>
  <si>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</si>
  <si>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</si>
  <si>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</si>
  <si>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</si>
  <si>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</si>
  <si>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</si>
  <si>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</si>
  <si>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</si>
  <si>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</si>
  <si>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</si>
  <si>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</si>
  <si>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</si>
  <si>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</si>
  <si>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</si>
  <si>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</si>
  <si>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</si>
  <si>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</si>
  <si>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</si>
  <si>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</si>
  <si>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</si>
  <si>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</si>
  <si>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</si>
  <si>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</si>
  <si>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</si>
  <si>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</si>
  <si>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</si>
  <si>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</si>
  <si>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</si>
  <si>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</si>
  <si>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</si>
  <si>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</si>
  <si>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</si>
  <si>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</si>
  <si>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</si>
  <si>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</si>
  <si>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</si>
  <si>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</si>
  <si>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</si>
  <si>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</si>
  <si>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</si>
  <si>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</si>
  <si>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</si>
  <si>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</si>
  <si>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</si>
  <si>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</si>
  <si>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</si>
  <si>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</si>
  <si>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</si>
  <si>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</si>
  <si>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</si>
  <si>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</si>
  <si>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</si>
  <si>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</si>
  <si>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</si>
  <si>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</si>
  <si>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</si>
  <si>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</si>
  <si>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</si>
  <si>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</si>
  <si>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</si>
  <si>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</si>
  <si>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</si>
  <si>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</si>
  <si>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</si>
  <si>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</si>
  <si>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</si>
  <si>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</si>
  <si>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</si>
  <si>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</si>
  <si>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</si>
  <si>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</si>
  <si>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</si>
  <si>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</si>
  <si>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</si>
  <si>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</si>
  <si>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</si>
  <si>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</si>
  <si>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</si>
  <si>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</si>
  <si>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</si>
  <si>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</si>
  <si>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</si>
  <si>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</si>
  <si>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</si>
  <si>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</si>
  <si>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</si>
  <si>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</si>
  <si>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</si>
  <si>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</si>
  <si>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</si>
  <si>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</si>
  <si>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</si>
  <si>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</si>
  <si>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</si>
  <si>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</si>
  <si>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</si>
  <si>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</si>
  <si>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</si>
  <si>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</si>
  <si>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</si>
  <si>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</si>
  <si>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</si>
  <si>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</si>
  <si>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</si>
  <si>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</si>
  <si>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</si>
  <si>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</si>
  <si>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</si>
  <si>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</si>
  <si>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</si>
  <si>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</si>
  <si>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</si>
  <si>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</si>
  <si>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</si>
  <si>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</si>
  <si>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</si>
  <si>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</si>
  <si>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</si>
  <si>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</si>
  <si>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</si>
  <si>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</si>
  <si>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</si>
  <si>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</si>
  <si>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</si>
  <si>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</si>
  <si>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</si>
  <si>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</si>
  <si>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</si>
  <si>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</si>
  <si>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</si>
  <si>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</si>
  <si>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</si>
  <si>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</si>
  <si>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</si>
  <si>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</si>
  <si>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</si>
  <si>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</si>
  <si>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</si>
  <si>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</si>
  <si>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</si>
  <si>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</si>
  <si>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</si>
  <si>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</si>
  <si>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</si>
  <si>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</si>
  <si>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</si>
  <si>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</si>
  <si>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</si>
  <si>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</si>
  <si>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</si>
  <si>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</si>
  <si>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</si>
  <si>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</si>
  <si>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</si>
  <si>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</si>
  <si>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</si>
  <si>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</si>
  <si>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</si>
  <si>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</si>
  <si>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</si>
  <si>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</si>
  <si>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</si>
  <si>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</si>
  <si>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</si>
  <si>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</si>
  <si>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</si>
  <si>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</si>
  <si>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</si>
  <si>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</si>
  <si>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</si>
  <si>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</si>
  <si>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</si>
  <si>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</si>
  <si>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</si>
  <si>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</si>
  <si>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</si>
  <si>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</si>
  <si>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</si>
  <si>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</si>
  <si>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</si>
  <si>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</si>
  <si>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</si>
  <si>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</si>
  <si>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</si>
  <si>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</si>
  <si>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</si>
  <si>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</si>
  <si>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</si>
  <si>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</si>
  <si>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</si>
  <si>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</si>
  <si>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</si>
  <si>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</si>
  <si>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</si>
  <si>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</si>
  <si>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</si>
  <si>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</si>
  <si>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</si>
  <si>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</si>
  <si>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</si>
  <si>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</si>
  <si>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</si>
  <si>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</si>
  <si>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</si>
  <si>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</si>
  <si>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</si>
  <si>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</si>
  <si>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</si>
  <si>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</si>
  <si>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</si>
  <si>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</si>
  <si>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</si>
  <si>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</si>
  <si>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</si>
  <si>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</si>
  <si>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</si>
  <si>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</si>
  <si>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</si>
  <si>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</si>
  <si>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</si>
  <si>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</si>
  <si>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</si>
  <si>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</si>
  <si>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</si>
  <si>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</si>
  <si>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</si>
  <si>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</si>
  <si>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</si>
  <si>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</si>
  <si>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</si>
  <si>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</si>
  <si>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</si>
  <si>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</si>
  <si>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</si>
  <si>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</si>
  <si>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</si>
  <si>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</si>
  <si>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</si>
  <si>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</si>
  <si>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</si>
  <si>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</si>
  <si>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</si>
  <si>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</si>
  <si>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</si>
  <si>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</si>
  <si>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</si>
  <si>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</si>
  <si>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</si>
  <si>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</si>
  <si>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</si>
  <si>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</si>
  <si>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</si>
  <si>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</si>
  <si>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</si>
  <si>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</si>
  <si>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</si>
  <si>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</si>
  <si>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</si>
  <si>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</si>
  <si>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</si>
  <si>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</si>
  <si>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</si>
  <si>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</si>
  <si>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</si>
  <si>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</si>
  <si>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</si>
  <si>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</si>
  <si>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</si>
  <si>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</si>
  <si>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</si>
  <si>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</si>
  <si>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</si>
  <si>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</si>
  <si>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</si>
  <si>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</si>
  <si>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</si>
  <si>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</si>
  <si>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</si>
  <si>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</si>
  <si>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</si>
  <si>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</si>
  <si>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</si>
  <si>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</si>
  <si>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</si>
  <si>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</si>
  <si>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</si>
  <si>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</si>
  <si>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</si>
  <si>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</si>
  <si>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</si>
  <si>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</si>
  <si>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</si>
  <si>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</si>
  <si>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</si>
  <si>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</si>
  <si>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</si>
  <si>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</si>
  <si>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</si>
  <si>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</si>
  <si>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</si>
  <si>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</si>
  <si>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</si>
  <si>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</si>
  <si>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</si>
  <si>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</si>
  <si>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</si>
  <si>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</si>
  <si>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</si>
  <si>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</si>
  <si>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</si>
  <si>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</si>
  <si>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</si>
  <si>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</si>
  <si>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</si>
  <si>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</si>
  <si>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</si>
  <si>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</si>
  <si>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</si>
  <si>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</si>
  <si>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</si>
  <si>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</si>
  <si>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</si>
  <si>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</si>
  <si>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</si>
  <si>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</si>
  <si>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</si>
  <si>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</si>
  <si>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</si>
  <si>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</si>
  <si>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</si>
  <si>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</si>
  <si>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</si>
  <si>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</si>
  <si>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</si>
  <si>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</si>
  <si>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</si>
  <si>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</si>
  <si>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</si>
  <si>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</si>
  <si>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</si>
  <si>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</si>
  <si>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</si>
  <si>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</si>
  <si>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</si>
  <si>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</si>
  <si>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</si>
  <si>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</si>
  <si>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</si>
  <si>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</si>
  <si>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</si>
  <si>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</si>
  <si>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</si>
  <si>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</si>
  <si>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</si>
  <si>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</si>
  <si>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</si>
  <si>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</si>
  <si>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</si>
  <si>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</si>
  <si>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</si>
  <si>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</si>
  <si>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</si>
  <si>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</si>
  <si>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</si>
  <si>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</si>
  <si>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</si>
  <si>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</si>
  <si>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</si>
  <si>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</si>
  <si>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</si>
  <si>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</si>
  <si>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</si>
  <si>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</si>
  <si>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</si>
  <si>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</si>
  <si>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</si>
  <si>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</si>
  <si>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</si>
  <si>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</si>
  <si>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</si>
  <si>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</si>
  <si>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</si>
  <si>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</si>
  <si>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</si>
  <si>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</si>
  <si>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</si>
  <si>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</si>
  <si>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</si>
  <si>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</si>
  <si>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</si>
  <si>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</si>
  <si>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</si>
  <si>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</si>
  <si>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</si>
  <si>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</si>
  <si>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</si>
  <si>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</si>
  <si>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</si>
  <si>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</si>
  <si>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</si>
  <si>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</si>
  <si>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</si>
  <si>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</si>
  <si>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</si>
  <si>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</si>
  <si>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</si>
  <si>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</si>
  <si>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</si>
  <si>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</si>
  <si>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</si>
  <si>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</si>
  <si>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</si>
  <si>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</si>
  <si>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</si>
  <si>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</si>
  <si>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</si>
  <si>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</si>
  <si>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</si>
  <si>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</si>
  <si>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</si>
  <si>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</si>
  <si>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</si>
  <si>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</si>
  <si>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</si>
  <si>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</si>
  <si>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</si>
  <si>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</si>
  <si>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</si>
  <si>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</si>
  <si>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</si>
  <si>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</si>
  <si>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</si>
  <si>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</si>
  <si>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</si>
  <si>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</si>
  <si>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</si>
  <si>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</si>
  <si>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</si>
  <si>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</si>
  <si>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</si>
  <si>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</si>
  <si>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</si>
  <si>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</si>
  <si>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</si>
  <si>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</si>
  <si>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</si>
  <si>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</si>
  <si>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</si>
  <si>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</si>
  <si>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</si>
  <si>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</si>
  <si>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</si>
  <si>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</si>
  <si>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</si>
  <si>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</si>
  <si>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</si>
  <si>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</si>
  <si>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</si>
  <si>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</si>
  <si>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</si>
  <si>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</si>
  <si>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</si>
  <si>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</si>
  <si>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</si>
  <si>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</si>
  <si>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</si>
  <si>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</si>
  <si>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</si>
  <si>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</si>
  <si>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</si>
  <si>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</si>
  <si>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</si>
  <si>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</si>
  <si>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</si>
  <si>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</si>
  <si>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</si>
  <si>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</si>
  <si>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</si>
  <si>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</si>
  <si>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</si>
  <si>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</si>
  <si>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</si>
  <si>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</si>
  <si>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</si>
  <si>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</si>
  <si>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</si>
  <si>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</si>
  <si>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</si>
  <si>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</si>
  <si>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</si>
  <si>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</si>
  <si>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</si>
  <si>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</si>
  <si>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</si>
  <si>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</si>
  <si>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</si>
  <si>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</si>
  <si>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</si>
  <si>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</si>
  <si>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</si>
  <si>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</si>
  <si>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</si>
  <si>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</si>
  <si>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</si>
  <si>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</si>
  <si>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</si>
  <si>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</si>
  <si>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</si>
  <si>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</si>
  <si>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</si>
  <si>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</si>
  <si>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</si>
  <si>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</si>
  <si>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</si>
  <si>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</si>
  <si>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</si>
  <si>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</si>
  <si>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</si>
  <si>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</si>
  <si>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</si>
  <si>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</si>
  <si>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</si>
  <si>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</si>
  <si>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</si>
  <si>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</si>
  <si>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</si>
  <si>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</si>
  <si>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</si>
  <si>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</si>
  <si>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</si>
  <si>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</si>
  <si>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</si>
  <si>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</si>
  <si>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</si>
  <si>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</si>
  <si>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</si>
  <si>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</si>
  <si>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</si>
  <si>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</si>
  <si>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</si>
  <si>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</si>
  <si>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</si>
  <si>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</si>
  <si>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</si>
  <si>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</si>
  <si>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</si>
  <si>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</si>
  <si>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</si>
  <si>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</si>
  <si>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</si>
  <si>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</si>
  <si>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</si>
  <si>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</si>
  <si>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</si>
  <si>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</si>
  <si>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</si>
  <si>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</si>
  <si>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</si>
  <si>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</si>
  <si>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</si>
  <si>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</si>
  <si>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</si>
  <si>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</si>
  <si>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</si>
  <si>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</si>
  <si>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</si>
  <si>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</si>
  <si>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</si>
  <si>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</si>
  <si>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</si>
  <si>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</si>
  <si>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</si>
  <si>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</si>
  <si>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</si>
  <si>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</si>
  <si>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</si>
  <si>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</si>
  <si>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</si>
  <si>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</si>
  <si>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</si>
  <si>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</si>
  <si>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</si>
  <si>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</si>
  <si>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</si>
  <si>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</si>
  <si>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</si>
  <si>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</si>
  <si>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</si>
  <si>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</si>
  <si>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</si>
  <si>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</si>
  <si>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</si>
  <si>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</si>
  <si>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</si>
  <si>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</si>
  <si>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</si>
  <si>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</si>
  <si>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</si>
  <si>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</si>
  <si>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</si>
  <si>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</si>
  <si>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</si>
  <si>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</si>
  <si>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</si>
  <si>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</si>
  <si>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</si>
  <si>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</si>
  <si>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</si>
  <si>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</si>
  <si>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</si>
  <si>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</si>
  <si>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</si>
  <si>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</si>
  <si>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</si>
  <si>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</si>
  <si>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</si>
  <si>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</si>
  <si>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</si>
  <si>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</si>
  <si>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</si>
  <si>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</si>
  <si>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</si>
  <si>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</si>
  <si>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</si>
  <si>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</si>
  <si>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</si>
  <si>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</si>
  <si>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</si>
  <si>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</si>
  <si>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</si>
  <si>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</si>
  <si>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</si>
  <si>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</si>
  <si>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</si>
  <si>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</si>
  <si>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</si>
  <si>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</si>
  <si>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</si>
  <si>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</si>
  <si>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</si>
  <si>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</si>
  <si>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</si>
  <si>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</si>
  <si>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</si>
  <si>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</si>
  <si>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</si>
  <si>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</si>
  <si>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</si>
  <si>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</si>
  <si>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</si>
  <si>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</si>
  <si>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</si>
  <si>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</si>
  <si>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</si>
  <si>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</si>
  <si>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</si>
  <si>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</si>
  <si>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</si>
  <si>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</si>
  <si>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</si>
  <si>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</si>
  <si>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</si>
  <si>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</si>
  <si>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</si>
  <si>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</si>
  <si>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</si>
  <si>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</si>
  <si>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</si>
  <si>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</si>
  <si>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</si>
  <si>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</si>
  <si>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</si>
  <si>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</si>
  <si>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</si>
  <si>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</si>
  <si>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</si>
  <si>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</si>
  <si>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</si>
  <si>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</si>
  <si>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</si>
  <si>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</si>
  <si>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</si>
  <si>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</si>
  <si>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</si>
  <si>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</si>
  <si>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</si>
  <si>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</si>
  <si>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</si>
  <si>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</si>
  <si>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</si>
  <si>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</si>
  <si>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</si>
  <si>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</si>
  <si>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</si>
  <si>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</si>
  <si>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</si>
  <si>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</si>
  <si>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</si>
  <si>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</si>
  <si>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</si>
  <si>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</si>
  <si>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</si>
  <si>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</si>
  <si>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</si>
  <si>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</si>
  <si>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</si>
  <si>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</si>
  <si>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</si>
  <si>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</si>
  <si>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</si>
  <si>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</si>
  <si>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</si>
  <si>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</si>
  <si>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</si>
  <si>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</si>
  <si>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</si>
  <si>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</si>
  <si>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</si>
  <si>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</si>
  <si>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</si>
  <si>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</si>
  <si>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</si>
  <si>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</si>
  <si>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</si>
  <si>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</si>
  <si>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</si>
  <si>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</si>
  <si>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</si>
  <si>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</si>
  <si>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</si>
  <si>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</si>
  <si>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</si>
  <si>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</si>
  <si>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</si>
  <si>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</si>
  <si>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</si>
  <si>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</si>
  <si>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</si>
  <si>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</si>
  <si>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</si>
  <si>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</si>
  <si>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</si>
  <si>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</si>
  <si>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</si>
  <si>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</si>
  <si>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</si>
  <si>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</si>
  <si>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</si>
  <si>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</si>
  <si>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</si>
  <si>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</si>
  <si>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</si>
  <si>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</si>
  <si>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</si>
  <si>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</si>
  <si>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</si>
  <si>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</si>
  <si>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</si>
  <si>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</si>
  <si>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</si>
  <si>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</si>
  <si>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</si>
  <si>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</si>
  <si>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</si>
  <si>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</si>
  <si>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</si>
  <si>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</si>
  <si>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</si>
  <si>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</si>
  <si>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</si>
  <si>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</si>
  <si>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</si>
  <si>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</si>
  <si>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</si>
  <si>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</si>
  <si>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</si>
  <si>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</si>
  <si>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</si>
  <si>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</si>
  <si>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</si>
  <si>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</si>
  <si>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</si>
  <si>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</si>
  <si>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</si>
  <si>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</si>
  <si>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</si>
  <si>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</si>
  <si>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</si>
  <si>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</si>
  <si>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</si>
  <si>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</si>
  <si>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</si>
  <si>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</si>
  <si>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</si>
  <si>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</si>
  <si>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</si>
  <si>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</si>
  <si>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</si>
  <si>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</si>
  <si>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</si>
  <si>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</si>
  <si>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</si>
  <si>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</si>
  <si>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</si>
  <si>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</si>
  <si>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</si>
  <si>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</si>
  <si>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</si>
  <si>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</si>
  <si>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</si>
  <si>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</si>
  <si>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</si>
  <si>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</si>
  <si>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</si>
  <si>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</si>
  <si>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</si>
  <si>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</si>
  <si>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</si>
  <si>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</si>
  <si>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</si>
  <si>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</si>
  <si>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</si>
  <si>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</si>
  <si>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</si>
  <si>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</si>
  <si>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</si>
  <si>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</si>
  <si>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</si>
  <si>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</si>
  <si>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</si>
  <si>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</si>
  <si>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</si>
  <si>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</si>
  <si>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</si>
  <si>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</si>
  <si>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</si>
  <si>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</si>
  <si>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</si>
  <si>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</si>
  <si>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</si>
  <si>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</si>
  <si>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</si>
  <si>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</si>
  <si>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</si>
  <si>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</si>
  <si>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</si>
  <si>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</si>
  <si>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</si>
  <si>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</si>
  <si>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</si>
  <si>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</si>
  <si>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</si>
  <si>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</si>
  <si>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</si>
  <si>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</si>
  <si>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</si>
  <si>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</si>
  <si>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</si>
  <si>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</si>
  <si>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</si>
  <si>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</si>
  <si>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</si>
  <si>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</si>
  <si>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</si>
  <si>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</si>
  <si>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</si>
  <si>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</si>
  <si>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</si>
  <si>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</si>
  <si>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</si>
  <si>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</si>
  <si>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</si>
  <si>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</si>
  <si>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</si>
  <si>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</si>
  <si>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</si>
  <si>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</si>
  <si>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</si>
  <si>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</si>
  <si>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</si>
  <si>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</si>
  <si>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</si>
  <si>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</si>
  <si>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</si>
  <si>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</si>
  <si>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</si>
  <si>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</si>
  <si>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</si>
  <si>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</si>
  <si>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</si>
  <si>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</si>
  <si>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</si>
  <si>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</si>
  <si>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</si>
  <si>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</si>
  <si>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</si>
  <si>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</si>
  <si>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</si>
  <si>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</si>
  <si>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</si>
  <si>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</si>
  <si>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</si>
  <si>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</si>
  <si>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</si>
  <si>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</si>
  <si>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</si>
  <si>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</si>
  <si>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</si>
  <si>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</si>
  <si>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</si>
  <si>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</si>
  <si>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</si>
  <si>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</si>
  <si>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</si>
  <si>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</si>
  <si>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</si>
  <si>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</si>
  <si>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</si>
  <si>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</si>
  <si>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</si>
  <si>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</si>
  <si>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</si>
  <si>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</si>
  <si>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</si>
  <si>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</si>
  <si>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</si>
  <si>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</si>
  <si>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</si>
  <si>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</si>
  <si>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</si>
  <si>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</si>
  <si>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</si>
  <si>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</si>
  <si>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</si>
  <si>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</si>
  <si>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</si>
  <si>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</si>
  <si>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</si>
  <si>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</si>
  <si>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</si>
  <si>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</si>
  <si>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</si>
  <si>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</si>
  <si>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</si>
  <si>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</si>
  <si>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</si>
  <si>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</si>
  <si>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</si>
  <si>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</si>
  <si>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</si>
  <si>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</si>
  <si>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</si>
  <si>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</si>
  <si>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</si>
  <si>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</si>
  <si>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</si>
  <si>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</si>
  <si>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</si>
  <si>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</si>
  <si>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</si>
  <si>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</si>
  <si>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</si>
  <si>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</si>
  <si>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</si>
  <si>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</si>
  <si>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</si>
  <si>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</si>
  <si>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</si>
  <si>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</si>
  <si>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</si>
  <si>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</si>
  <si>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</si>
  <si>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</si>
  <si>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</si>
  <si>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</si>
  <si>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</si>
  <si>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</si>
  <si>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</si>
  <si>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</si>
  <si>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</si>
  <si>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</si>
  <si>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</si>
  <si>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</si>
  <si>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</si>
  <si>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</si>
  <si>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</si>
  <si>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</si>
  <si>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</si>
  <si>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</si>
  <si>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</si>
  <si>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</si>
  <si>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</si>
  <si>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</si>
  <si>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</si>
  <si>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</si>
  <si>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</si>
  <si>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</si>
  <si>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</si>
  <si>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</si>
  <si>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</si>
  <si>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</si>
  <si>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</si>
  <si>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</si>
  <si>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</si>
  <si>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</si>
  <si>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</si>
  <si>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</si>
  <si>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</si>
  <si>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</si>
  <si>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</si>
  <si>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</si>
  <si>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</si>
  <si>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</si>
  <si>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</si>
  <si>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</si>
  <si>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</si>
  <si>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</si>
  <si>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</si>
  <si>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</si>
  <si>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</si>
  <si>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</si>
  <si>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</si>
  <si>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</si>
  <si>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</si>
  <si>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</si>
  <si>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</si>
  <si>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</si>
  <si>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</si>
  <si>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</si>
  <si>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</si>
  <si>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</si>
  <si>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</si>
  <si>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</si>
  <si>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</si>
  <si>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</si>
  <si>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</si>
  <si>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</si>
  <si>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</si>
  <si>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</si>
  <si>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</si>
  <si>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</si>
  <si>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</si>
  <si>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</si>
  <si>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</si>
  <si>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</si>
  <si>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</si>
  <si>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</si>
  <si>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</si>
  <si>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</si>
  <si>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</si>
  <si>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</si>
  <si>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</si>
  <si>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</si>
  <si>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</si>
  <si>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</si>
  <si>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</si>
  <si>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</si>
  <si>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</si>
  <si>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</si>
  <si>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</si>
  <si>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</si>
  <si>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</si>
  <si>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</si>
  <si>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</si>
  <si>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</si>
  <si>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</si>
  <si>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</si>
  <si>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</si>
  <si>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</si>
  <si>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</si>
  <si>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</si>
  <si>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</si>
  <si>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</si>
  <si>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</si>
  <si>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</si>
  <si>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</si>
  <si>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</si>
  <si>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</si>
  <si>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</si>
  <si>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</si>
  <si>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</si>
  <si>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</si>
  <si>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</si>
  <si>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</si>
  <si>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</si>
  <si>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</si>
  <si>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</si>
  <si>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</si>
  <si>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</si>
  <si>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</si>
  <si>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</si>
  <si>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</si>
  <si>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</si>
  <si>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</si>
  <si>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</si>
  <si>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</si>
  <si>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</si>
  <si>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</si>
  <si>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</si>
  <si>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</si>
  <si>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</si>
  <si>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</si>
  <si>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</si>
  <si>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</si>
  <si>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</si>
  <si>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</si>
  <si>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</si>
  <si>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</si>
  <si>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</si>
  <si>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</si>
  <si>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</si>
  <si>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</si>
  <si>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</si>
  <si>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</si>
  <si>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</si>
  <si>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</si>
  <si>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</si>
  <si>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</si>
  <si>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</si>
  <si>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</si>
  <si>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</si>
  <si>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</si>
  <si>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</si>
  <si>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</si>
  <si>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</si>
  <si>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</si>
  <si>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</si>
  <si>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</si>
  <si>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</si>
  <si>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</si>
  <si>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</si>
  <si>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</si>
  <si>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</si>
  <si>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</si>
  <si>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</si>
  <si>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</si>
  <si>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</si>
  <si>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</si>
  <si>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</si>
  <si>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</si>
  <si>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</si>
  <si>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</si>
  <si>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</si>
  <si>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</si>
  <si>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</si>
  <si>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</si>
  <si>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</si>
  <si>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</si>
  <si>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</si>
  <si>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</si>
  <si>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</si>
  <si>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</si>
  <si>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</si>
  <si>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</si>
  <si>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</si>
  <si>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</si>
  <si>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</si>
  <si>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</si>
  <si>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</si>
  <si>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</si>
  <si>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</si>
  <si>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</si>
  <si>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</si>
  <si>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</si>
  <si>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</si>
  <si>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</si>
  <si>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</si>
  <si>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</si>
  <si>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</si>
  <si>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</si>
  <si>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</si>
  <si>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</si>
  <si>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</si>
  <si>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</si>
  <si>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</si>
  <si>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</si>
  <si>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</si>
  <si>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</si>
  <si>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</si>
  <si>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</si>
  <si>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</si>
  <si>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</si>
  <si>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</si>
  <si>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</si>
  <si>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</si>
  <si>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</si>
  <si>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</si>
  <si>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</si>
  <si>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</si>
  <si>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</si>
  <si>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</si>
  <si>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</si>
  <si>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</si>
  <si>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</si>
  <si>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</si>
  <si>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</si>
  <si>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</si>
  <si>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</si>
  <si>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</si>
  <si>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</si>
  <si>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</si>
  <si>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</si>
  <si>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</si>
  <si>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</si>
  <si>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</si>
  <si>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</si>
  <si>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</si>
  <si>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</si>
  <si>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</si>
  <si>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</si>
  <si>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</si>
  <si>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</si>
  <si>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</si>
  <si>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</si>
  <si>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</si>
  <si>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</si>
  <si>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</si>
  <si>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</si>
  <si>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</si>
  <si>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</si>
  <si>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</si>
  <si>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</si>
  <si>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</si>
  <si>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</si>
  <si>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</si>
  <si>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</si>
  <si>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</si>
  <si>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</si>
  <si>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</si>
  <si>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</si>
  <si>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</si>
  <si>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</si>
  <si>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</si>
  <si>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</si>
  <si>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</si>
  <si>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</si>
  <si>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</si>
  <si>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</si>
  <si>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</si>
  <si>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</si>
  <si>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</si>
  <si>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</si>
  <si>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</si>
  <si>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</si>
  <si>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</si>
  <si>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</si>
  <si>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</si>
  <si>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</si>
  <si>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</si>
  <si>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</si>
  <si>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</si>
  <si>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</si>
  <si>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</si>
  <si>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</si>
  <si>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</si>
  <si>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</si>
  <si>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</si>
  <si>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</si>
  <si>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</si>
  <si>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</si>
  <si>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</si>
  <si>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</si>
  <si>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</si>
  <si>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</si>
  <si>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</si>
  <si>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</si>
  <si>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</si>
  <si>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</si>
  <si>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</si>
  <si>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</si>
  <si>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</si>
  <si>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</si>
  <si>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</si>
  <si>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</si>
  <si>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</si>
  <si>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</si>
  <si>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</si>
  <si>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</si>
  <si>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</si>
  <si>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</si>
  <si>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</si>
  <si>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</si>
  <si>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</si>
  <si>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</si>
  <si>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</si>
  <si>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</si>
  <si>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</si>
  <si>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</si>
  <si>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</si>
  <si>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</si>
  <si>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</si>
  <si>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</si>
  <si>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</si>
  <si>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</si>
  <si>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</si>
  <si>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</si>
  <si>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</si>
  <si>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</si>
  <si>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</si>
  <si>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</si>
  <si>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</si>
  <si>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</si>
  <si>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</si>
  <si>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</si>
  <si>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</si>
  <si>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</si>
  <si>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</si>
  <si>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</si>
  <si>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</si>
  <si>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</si>
  <si>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</si>
  <si>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</si>
  <si>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</si>
  <si>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</si>
  <si>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</si>
  <si>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</si>
  <si>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</si>
  <si>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</si>
  <si>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</si>
  <si>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</si>
  <si>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</si>
  <si>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</si>
  <si>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</si>
  <si>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</si>
  <si>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</si>
  <si>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</si>
  <si>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</si>
  <si>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</si>
  <si>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</si>
  <si>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</si>
  <si>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</si>
  <si>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</si>
  <si>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</si>
  <si>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</si>
  <si>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</si>
  <si>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</si>
  <si>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</si>
  <si>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</si>
  <si>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</si>
  <si>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</si>
  <si>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</si>
  <si>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</si>
  <si>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</si>
  <si>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</si>
  <si>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</si>
  <si>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</si>
  <si>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</si>
  <si>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</si>
  <si>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</si>
  <si>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</si>
  <si>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</si>
  <si>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</si>
  <si>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</si>
  <si>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</si>
  <si>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</si>
  <si>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</si>
  <si>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</si>
  <si>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</si>
  <si>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</si>
  <si>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</si>
  <si>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</si>
  <si>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</si>
  <si>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</si>
  <si>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</si>
  <si>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</si>
  <si>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</si>
  <si>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</si>
  <si>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</si>
  <si>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</si>
  <si>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</si>
  <si>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</si>
  <si>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</si>
  <si>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</si>
  <si>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</si>
  <si>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</si>
  <si>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</si>
  <si>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</si>
  <si>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</si>
  <si>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</si>
  <si>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</si>
  <si>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</si>
  <si>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</si>
  <si>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</si>
  <si>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</si>
  <si>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</si>
  <si>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</si>
  <si>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</si>
  <si>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</si>
  <si>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</si>
  <si>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</si>
  <si>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</si>
  <si>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</si>
  <si>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</si>
  <si>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</si>
  <si>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</si>
  <si>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</si>
  <si>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</si>
  <si>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</si>
  <si>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</si>
  <si>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</si>
  <si>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</si>
  <si>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</si>
  <si>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</si>
  <si>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</si>
  <si>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</si>
  <si>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</si>
  <si>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</si>
  <si>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</si>
  <si>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</si>
  <si>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</si>
  <si>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</si>
  <si>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</si>
  <si>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</si>
  <si>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</si>
  <si>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</si>
  <si>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</si>
  <si>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</si>
  <si>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</si>
  <si>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</si>
  <si>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</si>
  <si>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</si>
  <si>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</si>
  <si>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</si>
  <si>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</si>
  <si>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</si>
  <si>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</si>
  <si>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</si>
  <si>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</si>
  <si>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</si>
  <si>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</si>
  <si>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</si>
  <si>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</si>
  <si>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</si>
  <si>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</si>
  <si>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</si>
  <si>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</si>
  <si>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</si>
  <si>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</si>
  <si>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</si>
  <si>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</si>
  <si>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</si>
  <si>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</si>
  <si>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</si>
  <si>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</si>
  <si>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</si>
  <si>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</si>
  <si>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</si>
  <si>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</si>
  <si>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</si>
  <si>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</si>
  <si>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</si>
  <si>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</si>
  <si>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</si>
  <si>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</si>
  <si>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</si>
  <si>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</si>
  <si>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</si>
  <si>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</si>
  <si>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</si>
  <si>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</si>
  <si>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</si>
  <si>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</si>
  <si>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</si>
  <si>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</si>
  <si>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</si>
  <si>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</si>
  <si>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</si>
  <si>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</si>
  <si>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</si>
  <si>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</si>
  <si>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</si>
  <si>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</si>
  <si>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</si>
  <si>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</si>
  <si>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</si>
  <si>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</si>
  <si>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</si>
  <si>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</si>
  <si>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</si>
  <si>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</si>
  <si>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</si>
  <si>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</si>
  <si>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</si>
  <si>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</si>
  <si>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</si>
  <si>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</si>
  <si>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</si>
  <si>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</si>
  <si>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</si>
  <si>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</si>
  <si>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</si>
  <si>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</si>
  <si>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</si>
  <si>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</si>
  <si>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</si>
  <si>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</si>
  <si>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</si>
  <si>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</si>
  <si>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</si>
  <si>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</si>
  <si>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</si>
  <si>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</si>
  <si>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</si>
  <si>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</si>
  <si>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</si>
  <si>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</si>
  <si>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</si>
  <si>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</si>
  <si>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</si>
  <si>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</si>
  <si>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</si>
  <si>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</si>
  <si>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</si>
  <si>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</si>
  <si>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</si>
  <si>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</si>
  <si>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</si>
  <si>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</si>
  <si>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</si>
  <si>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</si>
  <si>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</si>
  <si>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</si>
  <si>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</si>
  <si>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</si>
  <si>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</si>
  <si>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</si>
  <si>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</si>
  <si>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</si>
  <si>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</si>
  <si>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</si>
  <si>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</si>
  <si>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</si>
  <si>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</si>
  <si>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</si>
  <si>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</si>
  <si>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</si>
  <si>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</si>
  <si>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</si>
  <si>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</si>
  <si>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</si>
  <si>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</si>
  <si>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</si>
  <si>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</si>
  <si>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</si>
  <si>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</si>
  <si>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</si>
  <si>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</si>
  <si>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</si>
  <si>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</si>
  <si>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</si>
  <si>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</si>
  <si>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</si>
  <si>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</si>
  <si>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</si>
  <si>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</si>
  <si>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</si>
  <si>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</si>
  <si>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</si>
  <si>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</si>
  <si>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</si>
  <si>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</si>
  <si>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</si>
  <si>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</si>
  <si>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</si>
  <si>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</si>
  <si>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</si>
  <si>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</si>
  <si>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</si>
  <si>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</si>
  <si>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</si>
  <si>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</si>
  <si>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</si>
  <si>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</si>
  <si>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</si>
  <si>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</si>
  <si>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</si>
  <si>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</si>
  <si>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</si>
  <si>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</si>
  <si>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</si>
  <si>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</si>
  <si>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</si>
  <si>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</si>
  <si>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</si>
  <si>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</si>
  <si>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</si>
  <si>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</si>
  <si>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</si>
  <si>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</si>
  <si>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</si>
  <si>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</si>
  <si>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</si>
  <si>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</si>
  <si>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</si>
  <si>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</si>
  <si>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</si>
  <si>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</si>
  <si>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</si>
  <si>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</si>
  <si>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</si>
  <si>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</si>
  <si>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</si>
  <si>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</si>
  <si>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</si>
  <si>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</si>
  <si>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</si>
  <si>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</si>
  <si>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</si>
  <si>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</si>
  <si>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</si>
  <si>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</si>
  <si>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</si>
  <si>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</si>
  <si>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</si>
  <si>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</si>
  <si>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</si>
  <si>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</si>
  <si>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</si>
  <si>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</si>
  <si>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</si>
  <si>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</si>
  <si>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</si>
  <si>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</si>
  <si>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</si>
  <si>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</si>
  <si>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</si>
  <si>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</si>
  <si>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</si>
  <si>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</si>
  <si>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</si>
  <si>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</si>
  <si>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</si>
  <si>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</si>
  <si>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</si>
  <si>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</si>
  <si>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</si>
  <si>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</si>
  <si>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</si>
  <si>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</si>
  <si>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</si>
  <si>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</si>
  <si>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</si>
  <si>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</si>
  <si>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</si>
  <si>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</si>
  <si>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</si>
  <si>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</si>
  <si>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</si>
  <si>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</si>
  <si>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</si>
  <si>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</si>
  <si>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</si>
  <si>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</si>
  <si>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</si>
  <si>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</si>
  <si>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</si>
  <si>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</si>
  <si>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</si>
  <si>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</si>
  <si>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</si>
  <si>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</si>
  <si>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</si>
  <si>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</si>
  <si>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</si>
  <si>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</si>
  <si>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</si>
  <si>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</si>
  <si>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</si>
  <si>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</si>
  <si>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</si>
  <si>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</si>
  <si>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</si>
  <si>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</si>
  <si>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</si>
  <si>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</si>
  <si>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</si>
  <si>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</si>
  <si>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</si>
  <si>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</si>
  <si>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</si>
  <si>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</si>
  <si>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</si>
  <si>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</si>
  <si>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</si>
  <si>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</si>
  <si>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</si>
  <si>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</si>
  <si>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</si>
  <si>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</si>
  <si>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</si>
  <si>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</si>
  <si>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</si>
  <si>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</si>
  <si>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</si>
  <si>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</si>
  <si>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</si>
  <si>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</si>
  <si>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</si>
  <si>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</si>
  <si>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</si>
  <si>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</si>
  <si>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</si>
  <si>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</si>
  <si>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</si>
  <si>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</si>
  <si>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</si>
  <si>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</si>
  <si>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</si>
  <si>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</si>
  <si>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</si>
  <si>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</si>
  <si>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</si>
  <si>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</si>
  <si>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</si>
  <si>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</si>
  <si>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</si>
  <si>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</si>
  <si>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</si>
  <si>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</si>
  <si>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</si>
  <si>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</si>
  <si>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</si>
  <si>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</si>
  <si>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</si>
  <si>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</si>
  <si>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</si>
  <si>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</si>
  <si>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</si>
  <si>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</si>
  <si>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</si>
  <si>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</si>
  <si>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</si>
  <si>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</si>
  <si>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</si>
  <si>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</si>
  <si>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</si>
  <si>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</si>
  <si>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</si>
  <si>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</si>
  <si>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</si>
  <si>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</si>
  <si>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</si>
  <si>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</si>
  <si>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</si>
  <si>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</si>
  <si>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</si>
  <si>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</si>
  <si>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</si>
  <si>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</si>
  <si>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</si>
  <si>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</si>
  <si>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</si>
  <si>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</si>
  <si>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</si>
  <si>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</si>
  <si>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</si>
  <si>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</si>
  <si>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</si>
  <si>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</si>
  <si>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</si>
  <si>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</si>
  <si>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</si>
  <si>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</si>
  <si>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</si>
  <si>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</si>
  <si>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</si>
  <si>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</si>
  <si>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</si>
  <si>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</si>
  <si>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</si>
  <si>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</si>
  <si>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</si>
  <si>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</si>
  <si>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</si>
  <si>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</si>
  <si>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</si>
  <si>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</si>
  <si>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</si>
  <si>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</si>
  <si>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</si>
  <si>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</si>
  <si>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</si>
  <si>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</si>
  <si>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</si>
  <si>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</si>
  <si>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</si>
  <si>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</si>
  <si>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</si>
  <si>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</si>
  <si>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</si>
  <si>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</si>
  <si>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</si>
  <si>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</si>
  <si>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</si>
  <si>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</si>
  <si>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</si>
  <si>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</si>
  <si>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</si>
  <si>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</si>
  <si>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</si>
  <si>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</si>
  <si>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</si>
  <si>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</si>
  <si>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</si>
  <si>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</si>
  <si>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</si>
  <si>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</si>
  <si>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</si>
  <si>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</si>
  <si>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</si>
  <si>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</si>
  <si>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</si>
  <si>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</si>
  <si>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</si>
  <si>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</si>
  <si>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</si>
  <si>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</si>
  <si>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</si>
  <si>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</si>
  <si>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</si>
  <si>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</si>
  <si>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</si>
  <si>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</si>
  <si>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</si>
  <si>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</si>
  <si>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</si>
  <si>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</si>
  <si>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</si>
  <si>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</si>
  <si>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</si>
  <si>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</si>
  <si>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</si>
  <si>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</si>
  <si>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</si>
  <si>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</si>
  <si>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</si>
  <si>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</si>
  <si>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</si>
  <si>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</si>
  <si>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</si>
  <si>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</si>
  <si>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</si>
  <si>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</si>
  <si>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</si>
  <si>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</si>
  <si>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</si>
  <si>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</si>
  <si>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</si>
  <si>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</si>
  <si>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</si>
  <si>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</si>
  <si>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</si>
  <si>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</si>
  <si>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</si>
  <si>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</si>
  <si>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</si>
  <si>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</si>
  <si>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</si>
  <si>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</si>
  <si>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</si>
  <si>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</si>
  <si>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</si>
  <si>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</si>
  <si>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</si>
  <si>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</si>
  <si>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</si>
  <si>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</si>
  <si>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</si>
  <si>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</si>
  <si>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</si>
  <si>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</si>
  <si>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</si>
  <si>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</si>
  <si>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</si>
  <si>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</si>
  <si>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</si>
  <si>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</si>
  <si>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</si>
  <si>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</si>
  <si>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</si>
  <si>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</si>
  <si>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</si>
  <si>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</si>
  <si>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</si>
  <si>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</si>
  <si>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</si>
  <si>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</si>
  <si>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</si>
  <si>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</si>
  <si>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</si>
  <si>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</si>
  <si>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</si>
  <si>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</si>
  <si>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</si>
  <si>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</si>
  <si>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</si>
  <si>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</si>
  <si>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</si>
  <si>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</si>
  <si>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</si>
  <si>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</si>
  <si>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</si>
  <si>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</si>
  <si>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</si>
  <si>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</si>
  <si>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</si>
  <si>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</si>
  <si>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</si>
  <si>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</si>
  <si>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</si>
  <si>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</si>
  <si>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</si>
  <si>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</si>
  <si>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</si>
  <si>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</si>
  <si>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</si>
  <si>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</si>
  <si>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</si>
  <si>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</si>
  <si>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</si>
  <si>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</si>
  <si>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</si>
  <si>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</si>
  <si>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</si>
  <si>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</si>
  <si>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</si>
  <si>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</si>
  <si>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</si>
  <si>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</si>
  <si>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</si>
  <si>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</si>
  <si>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</si>
  <si>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</si>
  <si>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</si>
  <si>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</si>
  <si>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</si>
  <si>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</si>
  <si>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</si>
  <si>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</si>
  <si>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</si>
  <si>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</si>
  <si>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</si>
  <si>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</si>
  <si>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</si>
  <si>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</si>
  <si>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</si>
  <si>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</si>
  <si>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</si>
  <si>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</si>
  <si>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</si>
  <si>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</si>
  <si>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</si>
  <si>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</si>
  <si>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</si>
  <si>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</si>
  <si>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</si>
  <si>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</si>
  <si>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</si>
  <si>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</si>
  <si>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</si>
  <si>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</si>
  <si>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</si>
  <si>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</si>
  <si>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</si>
  <si>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</si>
  <si>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</si>
  <si>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</si>
  <si>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</si>
  <si>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</si>
  <si>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</si>
  <si>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</si>
  <si>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</si>
  <si>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</si>
  <si>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</si>
  <si>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</si>
  <si>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</si>
  <si>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</si>
  <si>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</si>
  <si>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</si>
  <si>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</si>
  <si>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</si>
  <si>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</si>
  <si>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</si>
  <si>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</si>
  <si>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</si>
  <si>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</si>
  <si>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</si>
  <si>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</si>
  <si>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</si>
  <si>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</si>
  <si>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</si>
  <si>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</si>
  <si>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</si>
  <si>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</si>
  <si>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</si>
  <si>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</si>
  <si>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</si>
  <si>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</si>
  <si>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</si>
  <si>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</si>
  <si>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</si>
  <si>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</si>
  <si>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</si>
  <si>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</si>
  <si>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</si>
  <si>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</si>
  <si>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</si>
  <si>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</si>
  <si>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</si>
  <si>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</si>
  <si>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</si>
  <si>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</si>
  <si>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</si>
  <si>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</si>
  <si>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</si>
  <si>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</si>
  <si>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</si>
  <si>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</si>
  <si>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</si>
  <si>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</si>
  <si>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</si>
  <si>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</si>
  <si>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</si>
  <si>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</si>
  <si>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</si>
  <si>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</si>
  <si>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</si>
  <si>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</si>
  <si>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</si>
  <si>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</si>
  <si>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</si>
  <si>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</si>
  <si>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</si>
  <si>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</si>
  <si>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</si>
  <si>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</si>
  <si>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</si>
  <si>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</si>
  <si>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</si>
  <si>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</si>
  <si>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</si>
  <si>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</si>
  <si>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</si>
  <si>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</si>
  <si>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</si>
  <si>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</si>
  <si>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</si>
  <si>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</si>
  <si>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</si>
  <si>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</si>
  <si>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</si>
  <si>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</si>
  <si>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</si>
  <si>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</si>
  <si>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</si>
  <si>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</si>
  <si>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</si>
  <si>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</si>
  <si>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</si>
  <si>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</si>
  <si>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</si>
  <si>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</si>
  <si>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</si>
  <si>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</si>
  <si>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</si>
  <si>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</si>
  <si>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</si>
  <si>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</si>
  <si>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</si>
  <si>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</si>
  <si>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</si>
  <si>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</si>
  <si>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</si>
  <si>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</si>
  <si>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</si>
  <si>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</si>
  <si>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</si>
  <si>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</si>
  <si>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</si>
  <si>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</si>
  <si>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</si>
  <si>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</si>
  <si>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</si>
  <si>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</si>
  <si>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</si>
  <si>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</si>
  <si>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</si>
  <si>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</si>
  <si>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</si>
  <si>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</si>
  <si>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</si>
  <si>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</si>
  <si>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</si>
  <si>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</si>
  <si>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</si>
  <si>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</si>
  <si>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</si>
  <si>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</si>
  <si>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</si>
  <si>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</si>
  <si>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</si>
  <si>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</si>
  <si>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</si>
  <si>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</si>
  <si>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</si>
  <si>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</si>
  <si>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</si>
  <si>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</si>
  <si>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</si>
  <si>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</si>
  <si>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</si>
  <si>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</si>
  <si>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</si>
  <si>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</si>
  <si>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</si>
  <si>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</si>
  <si>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</si>
  <si>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</si>
  <si>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</si>
  <si>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</si>
  <si>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</si>
  <si>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</si>
  <si>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</si>
  <si>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</si>
  <si>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</si>
  <si>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</si>
  <si>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</si>
  <si>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</si>
  <si>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</si>
  <si>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</si>
  <si>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</si>
  <si>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</si>
  <si>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</si>
  <si>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</si>
  <si>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</si>
  <si>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</si>
  <si>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</si>
  <si>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</si>
  <si>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</si>
  <si>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</si>
  <si>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</si>
  <si>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</si>
  <si>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</si>
  <si>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</si>
  <si>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</si>
  <si>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</si>
  <si>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</si>
  <si>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</si>
  <si>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</si>
  <si>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</si>
  <si>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</si>
  <si>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</si>
  <si>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</si>
  <si>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</si>
  <si>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</si>
  <si>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</si>
  <si>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</si>
  <si>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</si>
  <si>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</si>
  <si>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</si>
  <si>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</si>
  <si>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</si>
  <si>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</si>
  <si>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</si>
  <si>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</si>
  <si>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</si>
  <si>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</si>
  <si>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</si>
  <si>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</si>
  <si>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</si>
  <si>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</si>
  <si>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</si>
  <si>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</si>
  <si>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</si>
  <si>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</si>
  <si>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</si>
  <si>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</si>
  <si>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</si>
  <si>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</si>
  <si>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</si>
  <si>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</si>
  <si>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</si>
  <si>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</si>
  <si>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</si>
  <si>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</si>
  <si>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</si>
  <si>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</si>
  <si>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</si>
  <si>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</si>
  <si>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</si>
  <si>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</si>
  <si>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</si>
  <si>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</si>
  <si>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</si>
  <si>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</si>
  <si>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</si>
  <si>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</si>
  <si>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</si>
  <si>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</si>
  <si>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</si>
  <si>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</si>
  <si>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</si>
  <si>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</si>
  <si>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</si>
  <si>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</si>
  <si>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</si>
  <si>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</si>
  <si>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</si>
  <si>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</si>
  <si>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</si>
  <si>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</si>
  <si>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</si>
  <si>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</si>
  <si>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</si>
  <si>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</si>
  <si>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</si>
  <si>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</si>
  <si>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</si>
  <si>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</si>
  <si>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</si>
  <si>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</si>
  <si>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</si>
  <si>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</si>
  <si>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</si>
  <si>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</si>
  <si>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</si>
  <si>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</si>
  <si>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</si>
  <si>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</si>
  <si>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</si>
  <si>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</si>
  <si>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</si>
  <si>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</si>
  <si>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</si>
  <si>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</si>
  <si>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</si>
  <si>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</si>
  <si>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</si>
  <si>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</si>
  <si>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</si>
  <si>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</si>
  <si>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</si>
  <si>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</si>
  <si>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</si>
  <si>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</si>
  <si>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</si>
  <si>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</si>
  <si>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</si>
  <si>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</si>
  <si>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</si>
  <si>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</si>
  <si>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</si>
  <si>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</si>
  <si>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</si>
  <si>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</si>
  <si>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</si>
  <si>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</si>
  <si>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</si>
  <si>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</si>
  <si>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</si>
  <si>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</si>
  <si>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</si>
  <si>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</si>
  <si>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</si>
  <si>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</si>
  <si>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</si>
  <si>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</si>
  <si>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</si>
  <si>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</si>
  <si>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</si>
  <si>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</si>
  <si>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</si>
  <si>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</si>
  <si>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</si>
  <si>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</si>
  <si>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</si>
  <si>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</si>
  <si>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</si>
  <si>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</si>
  <si>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</si>
  <si>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</si>
  <si>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</si>
  <si>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</si>
  <si>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</si>
  <si>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</si>
  <si>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</si>
  <si>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</si>
  <si>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</si>
  <si>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</si>
  <si>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</si>
  <si>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</si>
  <si>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</si>
  <si>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</si>
  <si>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</si>
  <si>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</si>
  <si>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</si>
  <si>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</si>
  <si>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</si>
  <si>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</si>
  <si>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</si>
  <si>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</si>
  <si>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</si>
  <si>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</si>
  <si>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</si>
  <si>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</si>
  <si>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</si>
  <si>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</si>
  <si>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</si>
  <si>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</si>
  <si>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</si>
  <si>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</si>
  <si>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</si>
  <si>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</si>
  <si>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</si>
  <si>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</si>
  <si>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</si>
  <si>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</si>
  <si>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</si>
  <si>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</si>
  <si>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</si>
  <si>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</si>
  <si>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</si>
  <si>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</si>
  <si>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</si>
  <si>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</si>
  <si>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</si>
  <si>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</si>
  <si>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</si>
  <si>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</si>
  <si>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</si>
  <si>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</si>
  <si>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</si>
  <si>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</si>
  <si>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</si>
  <si>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</si>
  <si>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</si>
  <si>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</si>
  <si>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</si>
  <si>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</si>
  <si>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</si>
  <si>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</si>
  <si>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</si>
  <si>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</si>
  <si>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</si>
  <si>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</si>
  <si>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</si>
  <si>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</si>
  <si>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</si>
  <si>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</si>
  <si>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</si>
  <si>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</si>
  <si>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</si>
  <si>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</si>
  <si>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</si>
  <si>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</si>
  <si>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</si>
  <si>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</si>
  <si>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</si>
  <si>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</si>
  <si>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</si>
  <si>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</si>
  <si>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</si>
  <si>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</si>
  <si>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</si>
  <si>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</si>
  <si>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</si>
  <si>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</si>
  <si>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</si>
  <si>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</si>
  <si>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</si>
  <si>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</si>
  <si>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</si>
  <si>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</si>
  <si>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</si>
  <si>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</si>
  <si>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</si>
  <si>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</si>
  <si>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</si>
  <si>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</si>
  <si>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</si>
  <si>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</si>
  <si>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</si>
  <si>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</si>
  <si>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</si>
  <si>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</si>
  <si>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</si>
  <si>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</si>
  <si>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</si>
  <si>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</si>
  <si>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</si>
  <si>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</si>
  <si>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</si>
  <si>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</si>
  <si>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</si>
  <si>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</si>
  <si>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</si>
  <si>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</si>
  <si>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</si>
  <si>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</si>
  <si>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</si>
  <si>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</si>
  <si>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</si>
  <si>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</si>
  <si>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</si>
  <si>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</si>
  <si>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</si>
  <si>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</si>
  <si>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</si>
  <si>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</si>
  <si>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</si>
  <si>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</si>
  <si>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</si>
  <si>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</si>
  <si>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</si>
  <si>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</si>
  <si>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</si>
  <si>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</si>
  <si>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</si>
  <si>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</si>
  <si>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</si>
  <si>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</si>
  <si>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</si>
  <si>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</si>
  <si>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</si>
  <si>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</si>
  <si>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</si>
  <si>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</si>
  <si>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</si>
  <si>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</si>
  <si>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</si>
  <si>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</si>
  <si>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</si>
  <si>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</si>
  <si>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</si>
  <si>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</si>
  <si>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</si>
  <si>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</si>
  <si>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</si>
  <si>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</si>
  <si>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</si>
  <si>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</si>
  <si>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</si>
  <si>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</si>
  <si>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</si>
  <si>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</si>
  <si>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</si>
  <si>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</si>
  <si>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</si>
  <si>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</si>
  <si>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</si>
  <si>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</si>
  <si>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</si>
  <si>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</si>
  <si>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</si>
  <si>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</si>
  <si>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</si>
  <si>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</si>
  <si>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</si>
  <si>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</si>
  <si>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</si>
  <si>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</si>
  <si>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</si>
  <si>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</si>
  <si>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</si>
  <si>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</si>
  <si>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</si>
  <si>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</si>
  <si>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</si>
  <si>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</si>
  <si>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</si>
  <si>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</si>
  <si>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</si>
  <si>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</si>
  <si>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</si>
  <si>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</si>
  <si>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</si>
  <si>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</si>
  <si>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</si>
  <si>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</si>
  <si>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</si>
  <si>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</si>
  <si>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</si>
  <si>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</si>
  <si>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</si>
  <si>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</si>
  <si>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</si>
  <si>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</si>
  <si>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</si>
  <si>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</si>
  <si>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</si>
  <si>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</si>
  <si>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</si>
  <si>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</si>
  <si>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</si>
  <si>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</si>
  <si>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</si>
  <si>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</si>
  <si>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</si>
  <si>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</si>
  <si>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</si>
  <si>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</si>
  <si>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</si>
  <si>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</si>
  <si>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</si>
  <si>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</si>
  <si>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</si>
  <si>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</si>
  <si>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</si>
  <si>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</si>
  <si>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</si>
  <si>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</si>
  <si>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</si>
  <si>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</si>
  <si>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</si>
  <si>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</si>
  <si>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</si>
  <si>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</si>
  <si>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</si>
  <si>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</si>
  <si>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</si>
  <si>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</si>
  <si>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</si>
  <si>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</si>
  <si>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</si>
  <si>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</si>
  <si>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</si>
  <si>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</si>
  <si>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</si>
  <si>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</si>
  <si>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</si>
  <si>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</si>
  <si>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</si>
  <si>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</si>
  <si>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</si>
  <si>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</si>
  <si>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</si>
  <si>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</si>
  <si>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</si>
  <si>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</si>
  <si>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</si>
  <si>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</si>
  <si>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</si>
  <si>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</si>
  <si>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</si>
  <si>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</si>
  <si>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</si>
  <si>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</si>
  <si>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</si>
  <si>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</si>
  <si>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</si>
  <si>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</si>
  <si>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</si>
  <si>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</si>
  <si>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</si>
  <si>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</si>
  <si>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</si>
  <si>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</si>
  <si>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</si>
  <si>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</si>
  <si>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</si>
  <si>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</si>
  <si>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</si>
  <si>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</si>
  <si>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</si>
  <si>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</si>
  <si>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</si>
  <si>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</si>
  <si>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</si>
  <si>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</si>
  <si>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</si>
  <si>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</si>
  <si>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</si>
  <si>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</si>
  <si>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</si>
  <si>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</si>
  <si>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</si>
  <si>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</si>
  <si>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</si>
  <si>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</si>
  <si>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</si>
  <si>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</si>
  <si>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</si>
  <si>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</si>
  <si>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</si>
  <si>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</si>
  <si>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</si>
  <si>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</si>
  <si>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</si>
  <si>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</si>
  <si>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</si>
  <si>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</si>
  <si>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</si>
  <si>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</si>
  <si>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</si>
  <si>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</si>
  <si>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</si>
  <si>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</si>
  <si>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</si>
  <si>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</si>
  <si>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</si>
  <si>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</si>
  <si>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</si>
  <si>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</si>
  <si>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</si>
  <si>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</si>
  <si>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</si>
  <si>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</si>
  <si>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</si>
  <si>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</si>
  <si>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</si>
  <si>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</si>
  <si>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</si>
  <si>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</si>
  <si>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</si>
  <si>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</si>
  <si>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</si>
  <si>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</si>
  <si>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</si>
  <si>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</si>
  <si>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</si>
  <si>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</si>
  <si>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</si>
  <si>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</si>
  <si>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</si>
  <si>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</si>
  <si>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</si>
  <si>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</si>
  <si>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</si>
  <si>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</si>
  <si>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</si>
  <si>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</si>
  <si>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</si>
  <si>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</si>
  <si>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</si>
  <si>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</si>
  <si>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</si>
  <si>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</si>
  <si>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</si>
  <si>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</si>
  <si>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</si>
  <si>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</si>
  <si>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</si>
  <si>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</si>
  <si>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</si>
  <si>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</si>
  <si>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</si>
  <si>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</si>
  <si>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</si>
  <si>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</si>
  <si>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</si>
  <si>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</si>
  <si>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</si>
  <si>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</si>
  <si>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</si>
  <si>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</si>
  <si>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</si>
  <si>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</si>
  <si>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</si>
  <si>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</si>
  <si>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</si>
  <si>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</si>
  <si>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</si>
  <si>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</si>
  <si>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</si>
  <si>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</si>
  <si>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</si>
  <si>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</si>
  <si>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</si>
  <si>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</si>
  <si>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</si>
  <si>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</si>
  <si>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</si>
  <si>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</si>
  <si>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</si>
  <si>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</si>
  <si>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</si>
  <si>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</si>
  <si>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</si>
  <si>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</si>
  <si>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</si>
  <si>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</si>
  <si>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</si>
  <si>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</si>
  <si>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</si>
  <si>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</si>
  <si>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</si>
  <si>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</si>
  <si>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</si>
  <si>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</si>
  <si>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</si>
  <si>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</si>
  <si>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</si>
  <si>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</si>
  <si>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</si>
  <si>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</si>
  <si>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</si>
  <si>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</si>
  <si>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</si>
  <si>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</si>
  <si>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</si>
  <si>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</si>
  <si>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</si>
  <si>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</si>
  <si>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</si>
  <si>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</si>
  <si>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</si>
  <si>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</si>
  <si>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</si>
  <si>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</si>
  <si>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</si>
  <si>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</si>
  <si>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</si>
  <si>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</si>
  <si>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</si>
  <si>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</si>
  <si>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</si>
  <si>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</si>
  <si>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</si>
  <si>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</si>
  <si>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</si>
  <si>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</si>
  <si>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</si>
  <si>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</si>
  <si>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</si>
  <si>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</si>
  <si>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</si>
  <si>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</si>
  <si>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</si>
  <si>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</si>
  <si>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</si>
  <si>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</si>
  <si>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</si>
  <si>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</si>
  <si>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</si>
  <si>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</si>
  <si>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</si>
  <si>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</si>
  <si>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</si>
  <si>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</si>
  <si>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</si>
  <si>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</si>
  <si>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</si>
  <si>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</si>
  <si>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</si>
  <si>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</si>
  <si>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</si>
  <si>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</si>
  <si>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</si>
  <si>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</si>
  <si>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</si>
  <si>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</si>
  <si>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</si>
  <si>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</si>
  <si>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</si>
  <si>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</si>
  <si>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</si>
  <si>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</si>
  <si>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</si>
  <si>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</si>
  <si>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</si>
  <si>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</si>
  <si>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</si>
  <si>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</si>
  <si>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</si>
  <si>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</si>
  <si>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</si>
  <si>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</si>
  <si>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</si>
  <si>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</si>
  <si>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</si>
  <si>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</si>
  <si>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</si>
  <si>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</si>
  <si>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</si>
  <si>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</si>
  <si>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</si>
  <si>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</si>
  <si>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</si>
  <si>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</si>
  <si>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</si>
  <si>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</si>
  <si>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</si>
  <si>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</si>
  <si>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</si>
  <si>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</si>
  <si>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</si>
  <si>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</si>
  <si>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</si>
  <si>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</si>
  <si>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</si>
  <si>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</si>
  <si>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</si>
  <si>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</si>
  <si>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</si>
  <si>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</si>
  <si>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</si>
  <si>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</si>
  <si>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</si>
  <si>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</si>
  <si>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</si>
  <si>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</si>
  <si>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</si>
  <si>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</si>
  <si>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</si>
  <si>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</si>
  <si>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</si>
  <si>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</si>
  <si>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</si>
  <si>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</si>
  <si>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</si>
  <si>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</si>
  <si>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</si>
  <si>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</si>
  <si>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</si>
  <si>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</si>
  <si>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</si>
  <si>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</si>
  <si>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</si>
  <si>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</si>
  <si>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</si>
  <si>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</si>
  <si>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</si>
  <si>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</si>
  <si>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</si>
  <si>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</si>
  <si>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</si>
  <si>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</si>
  <si>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</si>
  <si>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</si>
  <si>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</si>
  <si>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</si>
  <si>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</si>
  <si>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</si>
  <si>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</si>
  <si>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</si>
  <si>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</si>
  <si>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</si>
  <si>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</si>
  <si>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</si>
  <si>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</si>
  <si>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</si>
  <si>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</si>
  <si>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</si>
  <si>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</si>
  <si>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</si>
  <si>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</si>
  <si>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</si>
  <si>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</si>
  <si>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</si>
  <si>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</si>
  <si>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</si>
  <si>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</si>
  <si>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</si>
  <si>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</si>
  <si>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</si>
  <si>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</si>
  <si>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</si>
  <si>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</si>
  <si>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</si>
  <si>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</si>
  <si>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</si>
  <si>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</si>
  <si>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</si>
  <si>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</si>
  <si>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</si>
  <si>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</si>
  <si>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</si>
  <si>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</si>
  <si>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</si>
  <si>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</si>
  <si>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</si>
  <si>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</si>
  <si>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</si>
  <si>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</si>
  <si>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</si>
  <si>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</si>
  <si>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</si>
  <si>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</si>
  <si>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</si>
  <si>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</si>
  <si>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</si>
  <si>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</si>
  <si>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</si>
  <si>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</si>
  <si>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</si>
  <si>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</si>
  <si>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</si>
  <si>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</si>
  <si>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</si>
  <si>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</si>
  <si>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</si>
  <si>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</si>
  <si>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</si>
  <si>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</si>
  <si>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</si>
  <si>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</si>
  <si>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</si>
  <si>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</si>
  <si>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</si>
  <si>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</si>
  <si>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</si>
  <si>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</si>
  <si>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</si>
  <si>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</si>
  <si>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</si>
  <si>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</si>
  <si>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</si>
  <si>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</si>
  <si>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</si>
  <si>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</si>
  <si>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</si>
  <si>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</si>
  <si>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</si>
  <si>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</si>
  <si>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</si>
  <si>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</si>
  <si>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</si>
  <si>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</si>
  <si>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</si>
  <si>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</si>
  <si>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</si>
  <si>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</si>
  <si>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</si>
  <si>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</si>
  <si>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</si>
  <si>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</si>
  <si>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</si>
  <si>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</si>
  <si>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</si>
  <si>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</si>
  <si>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</si>
  <si>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</si>
  <si>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</si>
  <si>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</si>
  <si>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</si>
  <si>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</si>
  <si>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</si>
  <si>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</si>
  <si>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</si>
  <si>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</si>
  <si>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</si>
  <si>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</si>
  <si>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</si>
  <si>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</si>
  <si>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</si>
  <si>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</si>
  <si>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</si>
  <si>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</si>
  <si>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</si>
  <si>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</si>
  <si>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</si>
  <si>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</si>
  <si>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</si>
  <si>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</si>
  <si>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</si>
  <si>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</si>
  <si>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</si>
  <si>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</si>
  <si>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</si>
  <si>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</si>
  <si>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</si>
  <si>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</si>
  <si>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</si>
  <si>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</si>
  <si>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</si>
  <si>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</si>
  <si>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</si>
  <si>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</si>
  <si>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</si>
  <si>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</si>
  <si>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</si>
  <si>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</si>
  <si>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</si>
  <si>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</si>
  <si>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</si>
  <si>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</si>
  <si>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</si>
  <si>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</si>
  <si>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</si>
  <si>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</si>
  <si>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</si>
  <si>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</si>
  <si>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</si>
  <si>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</si>
  <si>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</si>
  <si>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</si>
  <si>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</si>
  <si>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</si>
  <si>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</si>
  <si>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</si>
  <si>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</si>
  <si>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</si>
  <si>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</si>
  <si>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</si>
  <si>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</si>
  <si>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</si>
  <si>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</si>
  <si>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</si>
  <si>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</si>
  <si>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</si>
  <si>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</si>
  <si>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</si>
  <si>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</si>
  <si>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</si>
  <si>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</si>
  <si>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</si>
  <si>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</si>
  <si>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</si>
  <si>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</si>
  <si>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</si>
  <si>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</si>
  <si>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</si>
  <si>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</si>
  <si>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</si>
  <si>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</si>
  <si>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</si>
  <si>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</si>
  <si>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</si>
  <si>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</si>
  <si>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</si>
  <si>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</si>
  <si>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</si>
  <si>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</si>
  <si>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</si>
  <si>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</si>
  <si>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</si>
  <si>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</si>
  <si>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</si>
  <si>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</si>
  <si>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</si>
  <si>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</si>
  <si>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</si>
  <si>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</si>
  <si>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</si>
  <si>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</si>
  <si>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</si>
  <si>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</si>
  <si>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</si>
  <si>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</si>
  <si>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</si>
  <si>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</si>
  <si>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</si>
  <si>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</si>
  <si>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</si>
  <si>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</si>
  <si>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</si>
  <si>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</si>
  <si>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</si>
  <si>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</si>
  <si>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</si>
  <si>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</si>
  <si>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</si>
  <si>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</si>
  <si>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</si>
  <si>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</si>
  <si>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</si>
  <si>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</si>
  <si>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</si>
  <si>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</si>
  <si>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</si>
  <si>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</si>
  <si>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</si>
  <si>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</si>
  <si>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</si>
  <si>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</si>
  <si>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</si>
  <si>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</si>
  <si>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</si>
  <si>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</si>
  <si>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</si>
  <si>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</si>
  <si>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</si>
  <si>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</si>
  <si>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</si>
  <si>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</si>
  <si>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</si>
  <si>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</si>
  <si>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</si>
  <si>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</si>
  <si>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</si>
  <si>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</si>
  <si>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</si>
  <si>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</si>
  <si>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</si>
  <si>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</si>
  <si>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</si>
  <si>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</si>
  <si>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</si>
  <si>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</si>
  <si>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</si>
  <si>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</si>
  <si>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</si>
  <si>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</si>
  <si>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</si>
  <si>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</si>
  <si>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</si>
  <si>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</si>
  <si>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</si>
  <si>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</si>
  <si>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</si>
  <si>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</si>
  <si>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</si>
  <si>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</si>
  <si>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</si>
  <si>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</si>
  <si>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</si>
  <si>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</si>
  <si>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</si>
  <si>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</si>
  <si>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</si>
  <si>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</si>
  <si>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</si>
  <si>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</si>
  <si>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</si>
  <si>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</si>
  <si>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</si>
  <si>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</si>
  <si>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</si>
  <si>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</si>
  <si>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</si>
  <si>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</si>
  <si>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</si>
  <si>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</si>
  <si>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</si>
  <si>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</si>
  <si>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</si>
  <si>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</si>
  <si>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</si>
  <si>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</si>
  <si>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</si>
  <si>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</si>
  <si>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</si>
  <si>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</si>
  <si>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</si>
  <si>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</si>
  <si>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</si>
  <si>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</si>
  <si>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</si>
  <si>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</si>
  <si>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</si>
  <si>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</si>
  <si>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</si>
  <si>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</si>
  <si>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</si>
  <si>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</si>
  <si>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</si>
  <si>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</si>
  <si>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</si>
  <si>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</si>
  <si>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</si>
  <si>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</si>
  <si>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</si>
  <si>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</si>
  <si>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</si>
  <si>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</si>
  <si>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</si>
  <si>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</si>
  <si>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</si>
  <si>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</si>
  <si>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</si>
  <si>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</si>
  <si>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</si>
  <si>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</si>
  <si>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</si>
  <si>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</si>
  <si>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</si>
  <si>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</si>
  <si>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</si>
  <si>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</si>
  <si>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</si>
  <si>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</si>
  <si>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</si>
  <si>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</si>
  <si>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</si>
  <si>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</si>
  <si>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</si>
  <si>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</si>
  <si>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</si>
  <si>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</si>
  <si>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</si>
  <si>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</si>
  <si>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</si>
  <si>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</si>
  <si>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</si>
  <si>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</si>
  <si>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</si>
  <si>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</si>
  <si>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</si>
  <si>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</si>
  <si>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</si>
  <si>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</si>
  <si>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</si>
  <si>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</si>
  <si>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</si>
  <si>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</si>
  <si>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</si>
  <si>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</si>
  <si>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</si>
  <si>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</si>
  <si>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</si>
  <si>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</si>
  <si>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</si>
  <si>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</si>
  <si>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</si>
  <si>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</si>
  <si>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</si>
  <si>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</si>
  <si>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</si>
  <si>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</si>
  <si>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</si>
  <si>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</si>
  <si>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</si>
  <si>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</si>
  <si>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</si>
  <si>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</si>
  <si>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</si>
  <si>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</si>
  <si>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</si>
  <si>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</si>
  <si>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</si>
  <si>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</si>
  <si>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</si>
  <si>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</si>
  <si>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</si>
  <si>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</si>
  <si>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</si>
  <si>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</si>
  <si>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</si>
  <si>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</si>
  <si>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</si>
  <si>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</si>
  <si>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</si>
  <si>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</si>
  <si>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</si>
  <si>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</si>
  <si>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</si>
  <si>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</si>
  <si>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</si>
  <si>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</si>
  <si>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</si>
  <si>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</si>
  <si>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</si>
  <si>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</si>
  <si>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</si>
  <si>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</si>
  <si>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</si>
  <si>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</si>
  <si>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</si>
  <si>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</si>
  <si>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</si>
  <si>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</si>
  <si>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</si>
  <si>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</si>
  <si>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</si>
  <si>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</si>
  <si>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</si>
  <si>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</si>
  <si>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</si>
  <si>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</si>
  <si>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</si>
  <si>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</si>
  <si>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</si>
  <si>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</si>
  <si>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</si>
  <si>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</si>
  <si>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</si>
  <si>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</si>
  <si>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</si>
  <si>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</si>
  <si>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</si>
  <si>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</si>
  <si>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</si>
  <si>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</si>
  <si>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</si>
  <si>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</si>
  <si>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</si>
  <si>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</si>
  <si>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</si>
  <si>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</si>
  <si>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</si>
  <si>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</si>
  <si>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</si>
  <si>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</si>
  <si>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</si>
  <si>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</si>
  <si>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</si>
  <si>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</si>
  <si>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</si>
  <si>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</si>
  <si>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</si>
  <si>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</si>
  <si>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</si>
  <si>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</si>
  <si>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</si>
  <si>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</si>
  <si>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</si>
  <si>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</si>
  <si>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</si>
  <si>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</si>
  <si>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</si>
  <si>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</si>
  <si>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</si>
  <si>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</si>
  <si>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</si>
  <si>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</si>
  <si>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</si>
  <si>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</si>
  <si>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</si>
  <si>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</si>
  <si>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</si>
  <si>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</si>
  <si>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</si>
  <si>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</si>
  <si>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</si>
  <si>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</si>
  <si>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</si>
  <si>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</si>
  <si>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</si>
  <si>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</si>
  <si>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</si>
  <si>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</si>
  <si>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</si>
  <si>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</si>
  <si>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</si>
  <si>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</si>
  <si>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</si>
  <si>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</si>
  <si>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</si>
  <si>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</si>
  <si>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</si>
  <si>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</si>
  <si>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</si>
  <si>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</si>
  <si>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</si>
  <si>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</si>
  <si>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</si>
  <si>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</si>
  <si>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</si>
  <si>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</si>
  <si>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</si>
  <si>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</si>
  <si>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</si>
  <si>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</si>
  <si>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</si>
  <si>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</si>
  <si>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</si>
  <si>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</si>
  <si>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</si>
  <si>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</si>
  <si>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</si>
  <si>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</si>
  <si>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</si>
  <si>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</si>
  <si>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</si>
  <si>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</si>
  <si>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</si>
  <si>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</si>
  <si>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</si>
  <si>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</si>
  <si>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</si>
  <si>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</si>
  <si>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</si>
  <si>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</si>
  <si>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</si>
  <si>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</si>
  <si>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</si>
  <si>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</si>
  <si>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</si>
  <si>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</si>
  <si>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</si>
  <si>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</si>
  <si>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</si>
  <si>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</si>
  <si>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</si>
  <si>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</si>
  <si>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</si>
  <si>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</si>
  <si>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</si>
  <si>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</si>
  <si>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</si>
  <si>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</si>
  <si>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</si>
  <si>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</si>
  <si>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</si>
  <si>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</si>
  <si>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</si>
  <si>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</si>
  <si>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</si>
  <si>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</si>
  <si>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</si>
  <si>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</si>
  <si>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</si>
  <si>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</si>
  <si>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</si>
  <si>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</si>
  <si>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</si>
  <si>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</si>
  <si>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</si>
  <si>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</si>
  <si>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</si>
  <si>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</si>
  <si>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</si>
  <si>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</si>
  <si>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</si>
  <si>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</si>
  <si>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</si>
  <si>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</si>
  <si>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</si>
  <si>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</si>
  <si>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</si>
  <si>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</si>
  <si>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</si>
  <si>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</si>
  <si>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</si>
  <si>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</si>
  <si>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</si>
  <si>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</si>
  <si>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</si>
  <si>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</si>
  <si>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</si>
  <si>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</si>
  <si>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</si>
  <si>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</si>
  <si>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</si>
  <si>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</si>
  <si>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</si>
  <si>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</si>
  <si>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</si>
  <si>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</si>
  <si>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</si>
  <si>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</si>
  <si>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</si>
  <si>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</si>
  <si>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</si>
  <si>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</si>
  <si>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</si>
  <si>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</si>
  <si>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</si>
  <si>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</si>
  <si>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</si>
  <si>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</si>
  <si>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</si>
  <si>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</si>
  <si>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</si>
  <si>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</si>
  <si>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</si>
  <si>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</si>
  <si>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</si>
  <si>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</si>
  <si>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</si>
  <si>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</si>
  <si>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</si>
  <si>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</si>
  <si>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</si>
  <si>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</si>
  <si>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</si>
  <si>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</si>
  <si>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</si>
  <si>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</si>
  <si>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</si>
  <si>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</si>
  <si>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</si>
  <si>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</si>
  <si>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</si>
  <si>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</si>
  <si>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</si>
  <si>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</si>
  <si>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</si>
  <si>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</si>
  <si>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</si>
  <si>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</si>
  <si>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</si>
  <si>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</si>
  <si>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</si>
  <si>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</si>
  <si>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</si>
  <si>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</si>
  <si>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</si>
  <si>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</si>
  <si>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</si>
  <si>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</si>
  <si>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</si>
  <si>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</si>
  <si>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</si>
  <si>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</si>
  <si>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</si>
  <si>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</si>
  <si>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</si>
  <si>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</si>
  <si>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</si>
  <si>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</si>
  <si>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</si>
  <si>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</si>
  <si>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</si>
  <si>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</si>
  <si>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</si>
  <si>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</si>
  <si>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</si>
  <si>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</si>
  <si>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</si>
  <si>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</si>
  <si>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</si>
  <si>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</si>
  <si>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</si>
  <si>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</si>
  <si>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</si>
  <si>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</si>
  <si>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</si>
  <si>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</si>
  <si>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</si>
  <si>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</si>
  <si>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</si>
  <si>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</si>
  <si>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</si>
  <si>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</si>
  <si>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</si>
  <si>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</si>
  <si>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</si>
  <si>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</si>
  <si>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</si>
  <si>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</si>
  <si>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</si>
  <si>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</si>
  <si>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</si>
  <si>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</si>
  <si>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</si>
  <si>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</si>
  <si>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</si>
  <si>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</si>
  <si>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</si>
  <si>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</si>
  <si>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</si>
  <si>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</si>
  <si>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</si>
  <si>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</si>
  <si>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</si>
  <si>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</si>
  <si>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</si>
  <si>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</si>
  <si>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</si>
  <si>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</si>
  <si>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</si>
  <si>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</si>
  <si>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</si>
  <si>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</si>
  <si>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</si>
  <si>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</si>
  <si>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</si>
  <si>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</si>
  <si>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</si>
  <si>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</si>
  <si>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</si>
  <si>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</si>
  <si>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</si>
  <si>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</si>
  <si>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</si>
  <si>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</si>
  <si>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</si>
  <si>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</si>
  <si>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</si>
  <si>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</si>
  <si>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</si>
  <si>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</si>
  <si>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</si>
  <si>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</si>
  <si>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</si>
  <si>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</si>
  <si>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</si>
  <si>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</si>
  <si>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</si>
  <si>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</si>
  <si>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</si>
  <si>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</si>
  <si>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</si>
  <si>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</si>
  <si>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</si>
  <si>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</si>
  <si>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</si>
  <si>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</si>
  <si>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</si>
  <si>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</si>
  <si>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</si>
  <si>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</si>
  <si>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</si>
  <si>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</si>
  <si>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</si>
  <si>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</si>
  <si>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</si>
  <si>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</si>
  <si>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</si>
  <si>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</si>
  <si>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</si>
  <si>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</si>
  <si>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</si>
  <si>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</si>
  <si>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</si>
  <si>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</si>
  <si>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</si>
  <si>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</si>
  <si>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</si>
  <si>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</si>
  <si>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</si>
  <si>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</si>
  <si>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</si>
  <si>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</si>
  <si>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</si>
  <si>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</si>
  <si>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</si>
  <si>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</si>
  <si>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</si>
  <si>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</si>
  <si>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</si>
  <si>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</si>
  <si>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</si>
  <si>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</si>
  <si>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</si>
  <si>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</si>
  <si>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</si>
  <si>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</si>
  <si>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</si>
  <si>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</si>
  <si>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</si>
  <si>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</si>
  <si>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</si>
  <si>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</si>
  <si>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</si>
  <si>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</si>
  <si>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</si>
  <si>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</si>
  <si>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</si>
  <si>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</si>
  <si>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</si>
  <si>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</si>
  <si>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</si>
  <si>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</si>
  <si>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</si>
  <si>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</si>
  <si>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</si>
  <si>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</si>
  <si>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</si>
  <si>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</si>
  <si>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</si>
  <si>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</si>
  <si>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</si>
  <si>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</si>
  <si>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</si>
  <si>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</si>
  <si>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</si>
  <si>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</si>
  <si>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</si>
  <si>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</si>
  <si>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</si>
  <si>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</si>
  <si>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</si>
  <si>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</si>
  <si>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</si>
  <si>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</si>
  <si>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</si>
  <si>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</si>
  <si>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</si>
  <si>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</si>
  <si>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</si>
  <si>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</si>
  <si>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</si>
  <si>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</si>
  <si>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</si>
  <si>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</si>
  <si>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</si>
  <si>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</si>
  <si>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</si>
  <si>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</si>
  <si>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</si>
  <si>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</si>
  <si>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</si>
  <si>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</si>
  <si>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</si>
  <si>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</si>
  <si>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</si>
  <si>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</si>
  <si>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</si>
  <si>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</si>
  <si>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</si>
  <si>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</si>
  <si>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</si>
  <si>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</si>
  <si>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</si>
  <si>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</si>
  <si>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</si>
  <si>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</si>
  <si>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</si>
  <si>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</si>
  <si>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</si>
  <si>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</si>
  <si>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</si>
  <si>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</si>
  <si>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</si>
  <si>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</si>
  <si>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</si>
  <si>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</si>
  <si>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</si>
  <si>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</si>
  <si>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</si>
  <si>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</si>
  <si>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</si>
  <si>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</si>
  <si>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</si>
  <si>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</si>
  <si>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</si>
  <si>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</si>
  <si>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</si>
  <si>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</si>
  <si>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</si>
  <si>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</si>
  <si>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</si>
  <si>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</si>
  <si>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</si>
  <si>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</si>
  <si>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</si>
  <si>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</si>
  <si>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</si>
  <si>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</si>
  <si>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</si>
  <si>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</si>
  <si>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</si>
  <si>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</si>
  <si>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</si>
  <si>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</si>
  <si>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</si>
  <si>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</si>
  <si>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</si>
  <si>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</si>
  <si>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</si>
  <si>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</si>
  <si>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</si>
  <si>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</si>
  <si>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</si>
  <si>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</si>
  <si>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</si>
  <si>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</si>
  <si>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</si>
  <si>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</si>
  <si>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</si>
  <si>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</si>
  <si>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</si>
  <si>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</si>
  <si>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</si>
  <si>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</si>
  <si>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</si>
  <si>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</si>
  <si>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</si>
  <si>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</si>
  <si>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</si>
  <si>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</si>
  <si>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</si>
  <si>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</si>
  <si>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</si>
  <si>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</si>
  <si>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</si>
  <si>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</si>
  <si>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</si>
  <si>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</si>
  <si>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</si>
  <si>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</si>
  <si>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</si>
  <si>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</si>
  <si>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</si>
  <si>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</si>
  <si>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</si>
  <si>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</si>
  <si>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</si>
  <si>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</si>
  <si>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</si>
  <si>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</si>
  <si>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</si>
  <si>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</si>
  <si>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</si>
  <si>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</si>
  <si>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</si>
  <si>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</si>
  <si>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</si>
  <si>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</si>
  <si>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</si>
  <si>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</si>
  <si>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</si>
  <si>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</si>
  <si>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</si>
  <si>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</si>
  <si>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</si>
  <si>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</si>
  <si>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</si>
  <si>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</si>
  <si>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</si>
  <si>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</si>
  <si>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</si>
  <si>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</si>
  <si>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</si>
  <si>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</si>
  <si>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</si>
  <si>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</si>
  <si>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</si>
  <si>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</si>
  <si>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</si>
  <si>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</si>
  <si>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</si>
  <si>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</si>
  <si>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</si>
  <si>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</si>
  <si>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</si>
  <si>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</si>
  <si>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</si>
  <si>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</si>
  <si>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</si>
  <si>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</si>
  <si>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</si>
  <si>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</si>
  <si>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</si>
  <si>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</si>
  <si>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</si>
  <si>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</si>
  <si>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</si>
  <si>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</si>
  <si>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</si>
  <si>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</si>
  <si>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</si>
  <si>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</si>
  <si>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</si>
  <si>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</si>
  <si>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</si>
  <si>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</si>
  <si>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</si>
  <si>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</si>
  <si>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</si>
  <si>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</si>
  <si>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</si>
  <si>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</si>
  <si>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</si>
  <si>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</si>
  <si>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</si>
  <si>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</si>
  <si>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</si>
  <si>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</si>
  <si>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</si>
  <si>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</si>
  <si>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</si>
  <si>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</si>
  <si>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</si>
  <si>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</si>
  <si>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</si>
  <si>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</si>
  <si>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</si>
  <si>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</si>
  <si>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</si>
  <si>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</si>
  <si>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</si>
  <si>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</si>
  <si>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</si>
  <si>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</si>
  <si>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</si>
  <si>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</si>
  <si>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</si>
  <si>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</si>
  <si>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</si>
  <si>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</si>
  <si>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</si>
  <si>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</si>
  <si>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</si>
  <si>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</si>
  <si>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</si>
  <si>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</si>
  <si>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</si>
  <si>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</si>
  <si>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</si>
  <si>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</si>
  <si>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</si>
  <si>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</si>
  <si>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</si>
  <si>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</si>
  <si>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</si>
  <si>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</si>
  <si>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</si>
  <si>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</si>
  <si>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</si>
  <si>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</si>
  <si>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</si>
  <si>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</si>
  <si>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</si>
  <si>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</si>
  <si>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</si>
  <si>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</si>
  <si>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</si>
  <si>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</si>
  <si>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</si>
  <si>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</si>
  <si>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</si>
  <si>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</si>
  <si>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</si>
  <si>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</si>
  <si>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</si>
  <si>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</si>
  <si>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</si>
  <si>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</si>
  <si>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</si>
  <si>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</si>
  <si>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</si>
  <si>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</si>
  <si>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</si>
  <si>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</si>
  <si>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</si>
  <si>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</si>
  <si>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</si>
  <si>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</si>
  <si>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</si>
  <si>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</si>
  <si>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</si>
  <si>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</si>
  <si>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</si>
  <si>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</si>
  <si>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</si>
  <si>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</si>
  <si>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</si>
  <si>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</si>
  <si>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</si>
  <si>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</si>
  <si>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</si>
  <si>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</si>
  <si>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</si>
  <si>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</si>
  <si>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</si>
  <si>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</si>
  <si>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</si>
  <si>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</si>
  <si>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</si>
  <si>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</si>
  <si>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</si>
  <si>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</si>
  <si>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</si>
  <si>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</si>
  <si>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</si>
  <si>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</si>
  <si>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</si>
  <si>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</si>
  <si>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</si>
  <si>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</si>
  <si>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</si>
  <si>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</si>
  <si>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</si>
  <si>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</si>
  <si>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</si>
  <si>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</si>
  <si>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</si>
  <si>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</si>
  <si>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</si>
  <si>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</si>
  <si>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</si>
  <si>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</si>
  <si>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</si>
  <si>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</si>
  <si>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</si>
  <si>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</si>
  <si>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</si>
  <si>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</si>
  <si>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</si>
  <si>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</si>
  <si>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</si>
  <si>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</si>
  <si>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</si>
  <si>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</si>
  <si>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</si>
  <si>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</si>
  <si>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</si>
  <si>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</si>
  <si>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</si>
  <si>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</si>
  <si>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</si>
  <si>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</si>
  <si>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</si>
  <si>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</si>
  <si>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</si>
  <si>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</si>
  <si>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</si>
  <si>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</si>
  <si>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</si>
  <si>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</si>
  <si>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</si>
  <si>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</si>
  <si>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</si>
  <si>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</si>
  <si>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</si>
  <si>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</si>
  <si>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</si>
  <si>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</si>
  <si>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</si>
  <si>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</si>
  <si>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</si>
  <si>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</si>
  <si>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</si>
  <si>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</si>
  <si>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</si>
  <si>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</si>
  <si>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</si>
  <si>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</si>
  <si>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</si>
  <si>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</si>
  <si>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</si>
  <si>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</si>
  <si>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</si>
  <si>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</si>
  <si>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</si>
  <si>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</si>
  <si>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</si>
  <si>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</si>
  <si>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</si>
  <si>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</si>
  <si>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</si>
  <si>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</si>
  <si>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</si>
  <si>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</si>
  <si>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</si>
  <si>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</si>
  <si>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</si>
  <si>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</si>
  <si>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</si>
  <si>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</si>
  <si>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</si>
  <si>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</si>
  <si>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</si>
  <si>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</si>
  <si>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</si>
  <si>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</si>
  <si>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</si>
  <si>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</si>
  <si>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</si>
  <si>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</si>
  <si>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</si>
  <si>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</si>
  <si>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</si>
  <si>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</si>
  <si>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</si>
  <si>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</si>
  <si>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</si>
  <si>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</si>
  <si>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</si>
  <si>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</si>
  <si>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</si>
  <si>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</si>
  <si>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</si>
  <si>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</si>
  <si>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</si>
  <si>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</si>
  <si>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</si>
  <si>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</si>
  <si>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</si>
  <si>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</si>
  <si>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</si>
  <si>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</si>
  <si>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</si>
  <si>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</si>
  <si>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</si>
  <si>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</si>
  <si>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</si>
  <si>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</si>
  <si>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</si>
  <si>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</si>
  <si>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</si>
  <si>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</si>
  <si>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</si>
  <si>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</si>
  <si>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</si>
  <si>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</si>
  <si>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</si>
  <si>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</si>
  <si>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</si>
  <si>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</si>
  <si>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</si>
  <si>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</si>
  <si>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</si>
  <si>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</si>
  <si>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</si>
  <si>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</si>
  <si>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</si>
  <si>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</si>
  <si>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</si>
  <si>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</si>
  <si>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</si>
  <si>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</si>
  <si>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</si>
  <si>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</si>
  <si>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</si>
  <si>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</si>
  <si>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</si>
  <si>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</si>
  <si>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</si>
  <si>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</si>
  <si>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</si>
  <si>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</si>
  <si>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</si>
  <si>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</si>
  <si>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</si>
  <si>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</si>
  <si>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</si>
  <si>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</si>
  <si>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</si>
  <si>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</si>
  <si>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</si>
  <si>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</si>
  <si>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</si>
  <si>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</si>
  <si>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</si>
  <si>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</si>
  <si>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</si>
  <si>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</si>
  <si>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</si>
  <si>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</si>
  <si>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</si>
  <si>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</si>
  <si>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</si>
  <si>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</si>
  <si>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</si>
  <si>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</si>
  <si>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</si>
  <si>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</si>
  <si>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</si>
  <si>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</si>
  <si>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</si>
  <si>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</si>
  <si>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</si>
  <si>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</si>
  <si>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</si>
  <si>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</si>
  <si>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</si>
  <si>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</si>
  <si>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</si>
  <si>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</si>
  <si>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</si>
  <si>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</si>
  <si>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</si>
  <si>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</si>
  <si>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</si>
  <si>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</si>
  <si>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</si>
  <si>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</si>
  <si>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</si>
  <si>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</si>
  <si>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</si>
  <si>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</si>
  <si>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</si>
  <si>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</si>
  <si>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</si>
  <si>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</si>
  <si>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</si>
  <si>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</si>
  <si>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</si>
  <si>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</si>
  <si>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</si>
  <si>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</si>
  <si>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</si>
  <si>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</si>
  <si>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</si>
  <si>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</si>
  <si>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</si>
  <si>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</si>
  <si>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</si>
  <si>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</si>
  <si>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</si>
  <si>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</si>
  <si>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</si>
  <si>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</si>
  <si>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</si>
  <si>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</si>
  <si>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</si>
  <si>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</si>
  <si>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</si>
  <si>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</si>
  <si>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</si>
  <si>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</si>
  <si>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</si>
  <si>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</si>
  <si>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</si>
  <si>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</si>
  <si>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</si>
  <si>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</si>
  <si>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</si>
  <si>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</si>
  <si>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</si>
  <si>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</si>
  <si>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</si>
  <si>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</si>
  <si>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</si>
  <si>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</si>
  <si>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</si>
  <si>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</si>
  <si>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</si>
  <si>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</si>
  <si>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</si>
  <si>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</si>
  <si>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</si>
  <si>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</si>
  <si>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</si>
  <si>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</si>
  <si>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</si>
  <si>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</si>
  <si>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</si>
  <si>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</si>
  <si>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</si>
  <si>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</si>
  <si>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</si>
  <si>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</si>
  <si>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</si>
  <si>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</si>
  <si>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</si>
  <si>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</si>
  <si>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</si>
  <si>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</si>
  <si>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</si>
  <si>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</si>
  <si>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</si>
  <si>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</si>
  <si>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</si>
  <si>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</si>
  <si>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</si>
  <si>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</si>
  <si>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</si>
  <si>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</si>
  <si>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</si>
  <si>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</si>
  <si>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</si>
  <si>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</si>
  <si>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</si>
  <si>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</si>
  <si>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</si>
  <si>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</si>
  <si>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</si>
  <si>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</si>
  <si>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</si>
  <si>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</si>
  <si>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</si>
  <si>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</si>
  <si>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</si>
  <si>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</si>
  <si>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</si>
  <si>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</si>
  <si>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</si>
  <si>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</si>
  <si>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</si>
  <si>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</si>
  <si>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</si>
  <si>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</si>
  <si>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</si>
  <si>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</si>
  <si>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</si>
  <si>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</si>
  <si>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</si>
  <si>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</si>
  <si>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</si>
  <si>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</si>
  <si>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</si>
  <si>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</si>
  <si>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</si>
  <si>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</si>
  <si>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</si>
  <si>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</si>
  <si>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</si>
  <si>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</si>
  <si>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</si>
  <si>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</si>
  <si>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</si>
  <si>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</si>
  <si>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</si>
  <si>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</si>
  <si>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</si>
  <si>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</si>
  <si>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</si>
  <si>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</si>
  <si>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</si>
  <si>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</si>
  <si>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</si>
  <si>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</si>
  <si>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</si>
  <si>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</si>
  <si>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</si>
  <si>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</si>
  <si>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</si>
  <si>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</si>
  <si>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</si>
  <si>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</si>
  <si>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</si>
  <si>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</si>
  <si>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</si>
  <si>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</si>
  <si>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</si>
  <si>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</si>
  <si>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</si>
  <si>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</si>
  <si>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</si>
  <si>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</si>
  <si>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</si>
  <si>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</si>
  <si>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</si>
  <si>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</si>
  <si>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</si>
  <si>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</si>
  <si>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</si>
  <si>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</si>
  <si>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</si>
  <si>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</si>
  <si>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</si>
  <si>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</si>
  <si>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</si>
  <si>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</si>
  <si>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</si>
  <si>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</si>
  <si>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</si>
  <si>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</si>
  <si>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</si>
  <si>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</si>
  <si>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</si>
  <si>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</si>
  <si>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</si>
  <si>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</si>
  <si>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</si>
  <si>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</si>
  <si>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</si>
  <si>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</si>
  <si>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</si>
  <si>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</si>
  <si>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</si>
  <si>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</si>
  <si>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</si>
  <si>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</si>
  <si>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</si>
  <si>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</si>
  <si>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</si>
  <si>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</si>
  <si>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</si>
  <si>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</si>
  <si>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</si>
  <si>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</si>
  <si>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</si>
  <si>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</si>
  <si>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</si>
  <si>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</si>
  <si>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</si>
  <si>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</si>
  <si>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</si>
  <si>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</si>
  <si>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</si>
  <si>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</si>
  <si>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</si>
  <si>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</si>
  <si>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</si>
  <si>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</si>
  <si>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</si>
  <si>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</si>
  <si>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</si>
  <si>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</si>
  <si>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</si>
  <si>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</si>
  <si>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</si>
  <si>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</si>
  <si>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</si>
  <si>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</si>
  <si>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</si>
  <si>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</si>
  <si>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</si>
  <si>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</si>
  <si>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</si>
  <si>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</si>
  <si>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</si>
  <si>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</si>
  <si>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</si>
  <si>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</si>
  <si>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</si>
  <si>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</si>
  <si>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</si>
  <si>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</si>
  <si>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</si>
  <si>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</si>
  <si>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</si>
  <si>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</si>
  <si>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</si>
  <si>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</si>
  <si>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</si>
  <si>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</si>
  <si>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</si>
  <si>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</si>
  <si>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</si>
  <si>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</si>
  <si>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</si>
  <si>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</si>
  <si>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</si>
  <si>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</si>
  <si>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</si>
  <si>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</si>
  <si>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</si>
  <si>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</si>
  <si>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</si>
  <si>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</si>
  <si>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</si>
  <si>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</si>
  <si>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</si>
  <si>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</si>
  <si>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</si>
  <si>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</si>
  <si>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</si>
  <si>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</si>
  <si>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</si>
  <si>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</si>
  <si>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</si>
  <si>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</si>
  <si>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</si>
  <si>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</si>
  <si>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</si>
  <si>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</si>
  <si>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</si>
  <si>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</si>
  <si>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</si>
  <si>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</si>
  <si>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</si>
  <si>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</si>
  <si>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</si>
  <si>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</si>
  <si>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</si>
  <si>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</si>
  <si>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</si>
  <si>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</si>
  <si>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</si>
  <si>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</si>
  <si>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</si>
  <si>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</si>
  <si>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</si>
  <si>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</si>
  <si>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</si>
  <si>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</si>
  <si>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</si>
  <si>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</si>
  <si>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</si>
  <si>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</si>
  <si>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</si>
  <si>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</si>
  <si>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</si>
  <si>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</si>
  <si>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</si>
  <si>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</si>
  <si>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</si>
  <si>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</si>
  <si>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</si>
  <si>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</si>
  <si>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</si>
  <si>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</si>
  <si>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</si>
  <si>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</si>
  <si>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</si>
  <si>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</si>
  <si>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</si>
  <si>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</si>
  <si>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</si>
  <si>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</si>
  <si>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</si>
  <si>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</si>
  <si>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</si>
  <si>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</si>
  <si>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</si>
  <si>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</si>
  <si>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</si>
  <si>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</si>
  <si>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</si>
  <si>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</si>
  <si>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</si>
  <si>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</si>
  <si>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</si>
  <si>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</si>
  <si>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</si>
  <si>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</si>
  <si>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</si>
  <si>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</si>
  <si>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</si>
  <si>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</si>
  <si>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</si>
  <si>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</si>
  <si>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</si>
  <si>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</si>
  <si>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</si>
  <si>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</si>
  <si>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</si>
  <si>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</si>
  <si>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</si>
  <si>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</si>
  <si>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</si>
  <si>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</si>
  <si>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</si>
  <si>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</si>
  <si>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</si>
  <si>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</si>
  <si>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</si>
  <si>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</si>
  <si>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</si>
  <si>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</si>
  <si>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</si>
  <si>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</si>
  <si>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</si>
  <si>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</si>
  <si>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</si>
  <si>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</si>
  <si>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</si>
  <si>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</si>
  <si>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</si>
  <si>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</si>
  <si>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</si>
  <si>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</si>
  <si>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</si>
  <si>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</si>
  <si>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</si>
  <si>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</si>
  <si>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</si>
  <si>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</si>
  <si>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</si>
  <si>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</si>
  <si>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</si>
  <si>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</si>
  <si>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</si>
  <si>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</si>
  <si>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</si>
  <si>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</si>
  <si>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</si>
  <si>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</si>
  <si>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</si>
  <si>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</si>
  <si>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</si>
  <si>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</si>
  <si>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</si>
  <si>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</si>
  <si>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</si>
  <si>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</si>
  <si>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</si>
  <si>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</si>
  <si>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</si>
  <si>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</si>
  <si>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</si>
  <si>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</si>
  <si>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</si>
  <si>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</si>
  <si>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</si>
  <si>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</si>
  <si>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</si>
  <si>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</si>
  <si>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</si>
  <si>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</si>
  <si>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</si>
  <si>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</si>
  <si>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</si>
  <si>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</si>
  <si>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</si>
  <si>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</si>
  <si>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</si>
  <si>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</si>
  <si>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</si>
  <si>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</si>
  <si>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</si>
  <si>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</si>
  <si>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</si>
  <si>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</si>
  <si>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</si>
  <si>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</si>
  <si>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</si>
  <si>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</si>
  <si>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</si>
  <si>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</si>
  <si>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</si>
  <si>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</si>
  <si>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</si>
  <si>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</si>
  <si>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</si>
  <si>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</si>
  <si>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</si>
  <si>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</si>
  <si>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</si>
  <si>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</si>
  <si>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</si>
  <si>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</si>
  <si>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</si>
  <si>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</si>
  <si>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</si>
  <si>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</si>
  <si>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</si>
  <si>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</si>
  <si>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</si>
  <si>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</si>
  <si>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</si>
  <si>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</si>
  <si>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</si>
  <si>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</si>
  <si>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</si>
  <si>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</si>
  <si>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</si>
  <si>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</si>
  <si>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</si>
  <si>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</si>
  <si>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</si>
  <si>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</si>
  <si>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</si>
  <si>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</si>
  <si>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</si>
  <si>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</si>
  <si>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</si>
  <si>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</si>
  <si>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</si>
  <si>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</si>
  <si>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</si>
  <si>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</si>
  <si>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</si>
  <si>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</si>
  <si>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</si>
  <si>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</si>
  <si>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</si>
  <si>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</si>
  <si>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</si>
  <si>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</si>
  <si>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</si>
  <si>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</si>
  <si>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</si>
  <si>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</si>
  <si>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</si>
  <si>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</si>
  <si>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</si>
  <si>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</si>
  <si>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</si>
  <si>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</si>
  <si>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</si>
  <si>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</si>
  <si>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</si>
  <si>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</si>
  <si>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</si>
  <si>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</si>
  <si>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</si>
  <si>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</si>
  <si>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</si>
  <si>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</si>
  <si>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</si>
  <si>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</si>
  <si>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</si>
  <si>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</si>
  <si>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</si>
  <si>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</si>
  <si>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</si>
  <si>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</si>
  <si>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</si>
  <si>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</si>
  <si>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</si>
  <si>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</si>
  <si>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</si>
  <si>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</si>
  <si>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</si>
  <si>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</si>
  <si>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</si>
  <si>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</si>
  <si>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</si>
  <si>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</si>
  <si>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</si>
  <si>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</si>
  <si>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</si>
  <si>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</si>
  <si>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</si>
  <si>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</si>
  <si>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</si>
  <si>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</si>
  <si>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</si>
  <si>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</si>
  <si>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</si>
  <si>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</si>
  <si>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</si>
  <si>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</si>
  <si>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</si>
  <si>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</si>
  <si>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</si>
  <si>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</si>
  <si>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</si>
  <si>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</si>
  <si>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</si>
  <si>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</si>
  <si>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</si>
  <si>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</si>
  <si>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</si>
  <si>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</si>
  <si>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</si>
  <si>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</si>
  <si>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</si>
  <si>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</si>
  <si>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</si>
  <si>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</si>
  <si>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</si>
  <si>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</si>
  <si>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</si>
  <si>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</si>
  <si>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</si>
  <si>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</si>
  <si>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</si>
  <si>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</si>
  <si>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</si>
  <si>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</si>
  <si>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</si>
  <si>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</si>
  <si>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</si>
  <si>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</si>
  <si>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</si>
  <si>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</si>
  <si>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</si>
  <si>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</si>
  <si>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</si>
  <si>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</si>
  <si>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</si>
  <si>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</si>
  <si>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</si>
  <si>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</si>
  <si>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</si>
  <si>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</si>
  <si>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</si>
  <si>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</si>
  <si>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</si>
  <si>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</si>
  <si>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</si>
  <si>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</si>
  <si>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</si>
  <si>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</si>
  <si>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</si>
  <si>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</si>
  <si>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</si>
  <si>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</si>
  <si>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</si>
  <si>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</si>
  <si>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</si>
  <si>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</si>
  <si>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</si>
  <si>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</si>
  <si>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</si>
  <si>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</si>
  <si>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</si>
  <si>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</si>
  <si>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</si>
  <si>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</si>
  <si>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</si>
  <si>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</si>
  <si>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</si>
  <si>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</si>
  <si>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</si>
  <si>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</si>
  <si>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</si>
  <si>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</si>
  <si>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</si>
  <si>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</si>
  <si>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</si>
  <si>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</si>
  <si>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</si>
  <si>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</si>
  <si>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</si>
  <si>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</si>
  <si>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</si>
  <si>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</si>
  <si>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</si>
  <si>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</si>
  <si>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</si>
  <si>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</si>
  <si>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</si>
  <si>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</si>
  <si>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</si>
  <si>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</si>
  <si>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</si>
  <si>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</si>
  <si>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</si>
  <si>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</si>
  <si>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</si>
  <si>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</si>
  <si>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</si>
  <si>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</si>
  <si>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</si>
  <si>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</si>
  <si>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</si>
  <si>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</si>
  <si>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</si>
  <si>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</si>
  <si>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</si>
  <si>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</si>
  <si>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</si>
  <si>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</si>
  <si>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</si>
  <si>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</si>
  <si>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</si>
  <si>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</si>
  <si>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</si>
  <si>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</si>
  <si>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</si>
  <si>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</si>
  <si>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</si>
  <si>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</si>
  <si>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</si>
  <si>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</si>
  <si>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</si>
  <si>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</si>
  <si>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</si>
  <si>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</si>
  <si>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</si>
  <si>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</si>
  <si>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</si>
  <si>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</si>
  <si>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</si>
  <si>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</si>
  <si>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</si>
  <si>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</si>
  <si>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</si>
  <si>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</si>
  <si>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</si>
  <si>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</si>
  <si>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</si>
  <si>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</si>
  <si>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</si>
  <si>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</si>
  <si>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</si>
  <si>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</si>
  <si>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</si>
  <si>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</si>
  <si>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</si>
  <si>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</si>
  <si>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</si>
  <si>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</si>
  <si>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</si>
  <si>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</si>
  <si>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</si>
  <si>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</si>
  <si>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</si>
  <si>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</si>
  <si>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</si>
  <si>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</si>
  <si>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</si>
  <si>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</si>
  <si>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</si>
  <si>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</si>
  <si>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</si>
  <si>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</si>
  <si>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</si>
  <si>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</si>
  <si>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</si>
  <si>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</si>
  <si>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</si>
  <si>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</si>
  <si>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</si>
  <si>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</si>
  <si>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</si>
  <si>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</si>
  <si>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</si>
  <si>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</si>
  <si>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</si>
  <si>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</si>
  <si>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</si>
  <si>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</si>
  <si>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</si>
  <si>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</si>
  <si>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</si>
  <si>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</si>
  <si>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</si>
  <si>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</si>
  <si>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</si>
  <si>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</si>
  <si>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</si>
  <si>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</si>
  <si>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</si>
  <si>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</si>
  <si>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</si>
  <si>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</si>
  <si>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</si>
  <si>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</si>
  <si>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</si>
  <si>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</si>
  <si>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</si>
  <si>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</si>
  <si>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</si>
  <si>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</si>
  <si>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</si>
  <si>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</si>
  <si>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</si>
  <si>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</si>
  <si>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</si>
  <si>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</si>
  <si>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</si>
  <si>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</si>
  <si>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</si>
  <si>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</si>
  <si>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</si>
  <si>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</si>
  <si>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</si>
  <si>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</si>
  <si>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</si>
  <si>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</si>
  <si>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</si>
  <si>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</si>
  <si>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</si>
  <si>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</si>
  <si>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</si>
  <si>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</si>
  <si>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</si>
  <si>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</si>
  <si>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</si>
  <si>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</si>
  <si>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</si>
  <si>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</si>
  <si>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</si>
  <si>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</si>
  <si>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</si>
  <si>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</si>
  <si>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</si>
  <si>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</si>
  <si>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</si>
  <si>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</si>
  <si>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</si>
  <si>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</si>
  <si>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</si>
  <si>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</si>
  <si>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</si>
  <si>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</si>
  <si>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</si>
  <si>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</si>
  <si>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</si>
  <si>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</si>
  <si>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</si>
  <si>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</si>
  <si>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</si>
  <si>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</si>
  <si>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</si>
  <si>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</si>
  <si>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</si>
  <si>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</si>
  <si>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</si>
  <si>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</si>
  <si>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</si>
  <si>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</si>
  <si>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</si>
  <si>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</si>
  <si>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</si>
  <si>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</si>
  <si>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</si>
  <si>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</si>
  <si>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</si>
  <si>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</si>
  <si>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</si>
  <si>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</si>
  <si>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</si>
  <si>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</si>
  <si>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</si>
  <si>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</si>
  <si>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</si>
  <si>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</si>
  <si>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</si>
  <si>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</si>
  <si>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</si>
  <si>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</si>
  <si>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</si>
  <si>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</si>
  <si>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</si>
  <si>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</si>
  <si>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</si>
  <si>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</si>
  <si>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</si>
  <si>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</si>
  <si>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</si>
  <si>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</si>
  <si>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</si>
  <si>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</si>
  <si>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</si>
  <si>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</si>
  <si>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</si>
  <si>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</si>
  <si>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</si>
  <si>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</si>
  <si>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</si>
  <si>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</si>
  <si>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</si>
  <si>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</si>
  <si>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</si>
  <si>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</si>
  <si>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</si>
  <si>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</si>
  <si>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</si>
  <si>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</si>
  <si>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</si>
  <si>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</si>
  <si>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</si>
  <si>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</si>
  <si>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</si>
  <si>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</si>
  <si>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</si>
  <si>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</si>
  <si>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</si>
  <si>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</si>
  <si>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</si>
  <si>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</si>
  <si>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</si>
  <si>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</si>
  <si>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</si>
  <si>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</si>
  <si>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</si>
  <si>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</si>
  <si>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</si>
  <si>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</si>
  <si>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</si>
  <si>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</si>
  <si>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</si>
  <si>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</si>
  <si>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</si>
  <si>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</si>
  <si>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</si>
  <si>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</si>
  <si>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</si>
  <si>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</si>
  <si>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</si>
  <si>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</si>
  <si>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</si>
  <si>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</si>
  <si>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</si>
  <si>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</si>
  <si>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</si>
  <si>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</si>
  <si>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</si>
  <si>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</si>
  <si>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</si>
  <si>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</si>
  <si>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</si>
  <si>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</si>
  <si>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</si>
  <si>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</si>
  <si>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</si>
  <si>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</si>
  <si>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</si>
  <si>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</si>
  <si>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</si>
  <si>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</si>
  <si>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</si>
  <si>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</si>
  <si>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</si>
  <si>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</si>
  <si>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</si>
  <si>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</si>
  <si>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</si>
  <si>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</si>
  <si>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</si>
  <si>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</si>
  <si>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</si>
  <si>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</si>
  <si>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</si>
  <si>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</si>
  <si>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</si>
  <si>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</si>
  <si>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</si>
  <si>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</si>
  <si>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</si>
  <si>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</si>
  <si>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</si>
  <si>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</si>
  <si>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</si>
  <si>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</si>
  <si>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</si>
  <si>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</si>
  <si>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</si>
  <si>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</si>
  <si>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</si>
  <si>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</si>
  <si>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</si>
  <si>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</si>
  <si>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</si>
  <si>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</si>
  <si>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</si>
  <si>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</si>
  <si>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</si>
  <si>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</si>
  <si>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</si>
  <si>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</si>
  <si>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</si>
  <si>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</si>
  <si>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</si>
  <si>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</si>
  <si>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</si>
  <si>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</si>
  <si>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</si>
  <si>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</si>
  <si>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</si>
  <si>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</si>
  <si>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</si>
  <si>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</si>
  <si>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</si>
  <si>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</si>
  <si>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</si>
  <si>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</si>
  <si>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</si>
  <si>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</si>
  <si>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</si>
  <si>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</si>
  <si>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</si>
  <si>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</si>
  <si>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</si>
  <si>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</si>
  <si>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</si>
  <si>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</si>
  <si>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</si>
  <si>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</si>
  <si>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</si>
  <si>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</si>
  <si>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</si>
  <si>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</si>
  <si>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</si>
  <si>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</si>
  <si>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</si>
  <si>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</si>
  <si>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</si>
  <si>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</si>
  <si>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</si>
  <si>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</si>
  <si>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</si>
  <si>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</si>
  <si>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</si>
  <si>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</si>
  <si>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</si>
  <si>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</si>
  <si>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</si>
  <si>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</si>
  <si>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</si>
  <si>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</si>
  <si>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</si>
  <si>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</si>
  <si>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</si>
  <si>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</si>
  <si>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</si>
  <si>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</si>
  <si>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</si>
  <si>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</si>
  <si>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</si>
  <si>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</si>
  <si>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</si>
  <si>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</si>
  <si>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</si>
  <si>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</si>
  <si>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</si>
  <si>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</si>
  <si>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</si>
  <si>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</si>
  <si>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</si>
  <si>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</si>
  <si>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</si>
  <si>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</si>
  <si>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</si>
  <si>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</si>
  <si>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</si>
  <si>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</si>
  <si>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</si>
  <si>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</si>
  <si>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</si>
  <si>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</si>
  <si>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</si>
  <si>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</si>
  <si>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</si>
  <si>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</si>
  <si>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</si>
  <si>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</si>
  <si>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</si>
  <si>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</si>
  <si>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</si>
  <si>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</si>
  <si>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</si>
  <si>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</si>
  <si>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</si>
  <si>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</si>
  <si>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</si>
  <si>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</si>
  <si>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</si>
  <si>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</si>
  <si>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</si>
  <si>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</si>
  <si>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</si>
  <si>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</si>
  <si>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</si>
  <si>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</si>
  <si>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</si>
  <si>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</si>
  <si>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</si>
  <si>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</si>
  <si>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</si>
  <si>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</si>
  <si>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</si>
  <si>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</si>
  <si>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</si>
  <si>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</si>
  <si>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</si>
  <si>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</si>
  <si>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</si>
  <si>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</si>
  <si>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</si>
  <si>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</si>
  <si>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</si>
  <si>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</si>
  <si>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</si>
  <si>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</si>
  <si>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</si>
  <si>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</si>
  <si>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</si>
  <si>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</si>
  <si>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</si>
  <si>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</si>
  <si>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</si>
  <si>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</si>
  <si>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</si>
  <si>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</si>
  <si>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</si>
  <si>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</si>
  <si>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</si>
  <si>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</si>
  <si>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</si>
  <si>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</si>
  <si>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</si>
  <si>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</si>
  <si>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</si>
  <si>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</si>
  <si>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</si>
  <si>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</si>
  <si>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</si>
  <si>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</si>
  <si>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</si>
  <si>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</si>
  <si>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</si>
  <si>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</si>
  <si>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</si>
  <si>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</si>
  <si>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</si>
  <si>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</si>
  <si>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</si>
  <si>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</si>
  <si>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</si>
  <si>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</si>
  <si>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</si>
  <si>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</si>
  <si>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</si>
  <si>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</si>
  <si>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</si>
  <si>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</si>
  <si>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</si>
  <si>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</si>
  <si>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</si>
  <si>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</si>
  <si>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</si>
  <si>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</si>
  <si>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</si>
  <si>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</si>
  <si>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</si>
  <si>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</si>
  <si>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</si>
  <si>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</si>
  <si>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</si>
  <si>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</si>
  <si>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</si>
  <si>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</si>
  <si>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</si>
  <si>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</si>
  <si>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</si>
  <si>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</si>
  <si>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</si>
  <si>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</si>
  <si>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</si>
  <si>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</si>
  <si>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</si>
  <si>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</si>
  <si>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</si>
  <si>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</si>
  <si>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</si>
  <si>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</si>
  <si>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</si>
  <si>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</si>
  <si>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</si>
  <si>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</si>
  <si>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</si>
  <si>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</si>
  <si>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</si>
  <si>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</si>
  <si>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</si>
  <si>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</si>
  <si>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</si>
  <si>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</si>
  <si>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</si>
  <si>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</si>
  <si>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</si>
  <si>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</si>
  <si>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</si>
  <si>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</si>
  <si>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</si>
  <si>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</si>
  <si>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</si>
  <si>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</si>
  <si>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</si>
  <si>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</si>
  <si>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</si>
  <si>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</si>
  <si>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</si>
  <si>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</si>
  <si>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</si>
  <si>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</si>
  <si>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</si>
  <si>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</si>
  <si>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</si>
  <si>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</si>
  <si>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</si>
  <si>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</si>
  <si>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</si>
  <si>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</si>
  <si>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</si>
  <si>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</si>
  <si>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</si>
  <si>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</si>
  <si>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</si>
  <si>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</si>
  <si>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</si>
  <si>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</si>
  <si>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</si>
  <si>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</si>
  <si>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</si>
  <si>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</si>
  <si>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</si>
  <si>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</si>
  <si>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</si>
  <si>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</si>
  <si>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</si>
  <si>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</si>
  <si>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</si>
  <si>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</si>
  <si>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</si>
  <si>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</si>
  <si>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</si>
  <si>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</si>
  <si>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</si>
  <si>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</si>
  <si>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</si>
  <si>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</si>
  <si>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</si>
  <si>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</si>
  <si>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</si>
  <si>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</si>
  <si>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</si>
  <si>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</si>
  <si>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</si>
  <si>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</si>
  <si>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</si>
  <si>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</si>
  <si>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</si>
  <si>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</si>
  <si>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</si>
  <si>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</si>
  <si>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</si>
  <si>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</si>
  <si>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</si>
  <si>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</si>
  <si>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</si>
  <si>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</si>
  <si>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</si>
  <si>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</si>
  <si>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</si>
  <si>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</si>
  <si>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</si>
  <si>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</si>
  <si>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</si>
  <si>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</si>
  <si>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</si>
  <si>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</si>
  <si>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</si>
  <si>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</si>
  <si>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</si>
  <si>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</si>
  <si>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</si>
  <si>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</si>
  <si>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</si>
  <si>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</si>
  <si>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</si>
  <si>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</si>
  <si>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</si>
  <si>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</si>
  <si>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</si>
  <si>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</si>
  <si>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</si>
  <si>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</si>
  <si>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</si>
  <si>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</si>
  <si>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</si>
  <si>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</si>
  <si>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</si>
  <si>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</si>
  <si>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</si>
  <si>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</si>
  <si>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</si>
  <si>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</si>
  <si>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</si>
  <si>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</si>
  <si>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</si>
  <si>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</si>
  <si>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</si>
  <si>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</si>
  <si>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</si>
  <si>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</si>
  <si>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</si>
  <si>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</si>
  <si>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</si>
  <si>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</si>
  <si>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</si>
  <si>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</si>
  <si>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</si>
  <si>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</si>
  <si>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</si>
  <si>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</si>
  <si>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</si>
  <si>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</si>
  <si>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</si>
  <si>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</si>
  <si>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</si>
  <si>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</si>
  <si>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</si>
  <si>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</si>
  <si>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</si>
  <si>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</si>
  <si>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</si>
  <si>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</si>
  <si>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</si>
  <si>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</si>
  <si>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</si>
  <si>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</si>
  <si>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</si>
  <si>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</si>
  <si>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</si>
  <si>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</si>
  <si>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</si>
  <si>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</si>
  <si>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</si>
  <si>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</si>
  <si>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</si>
  <si>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</si>
  <si>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</si>
  <si>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</si>
  <si>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</si>
  <si>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</si>
  <si>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</si>
  <si>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</si>
  <si>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</si>
  <si>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</si>
  <si>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</si>
  <si>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</si>
  <si>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</si>
  <si>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</si>
  <si>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</si>
  <si>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</si>
  <si>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</si>
  <si>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</si>
  <si>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</si>
  <si>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</si>
  <si>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</si>
  <si>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</si>
  <si>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</si>
  <si>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</si>
  <si>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</si>
  <si>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</si>
  <si>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</si>
  <si>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</si>
  <si>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</si>
  <si>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</si>
  <si>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</si>
  <si>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</si>
  <si>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</si>
  <si>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</si>
  <si>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</si>
  <si>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</si>
  <si>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</si>
  <si>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</si>
  <si>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</si>
  <si>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</si>
  <si>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</si>
  <si>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</si>
  <si>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</si>
  <si>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</si>
  <si>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</si>
  <si>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</si>
  <si>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</si>
  <si>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</si>
  <si>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</si>
  <si>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</si>
  <si>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</si>
  <si>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</si>
  <si>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</si>
  <si>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</si>
  <si>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</si>
  <si>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</si>
  <si>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</si>
  <si>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</si>
  <si>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</si>
  <si>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</si>
  <si>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</si>
  <si>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</si>
  <si>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</si>
  <si>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</si>
  <si>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</si>
  <si>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</si>
  <si>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</si>
  <si>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</si>
  <si>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</si>
  <si>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</si>
  <si>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</si>
  <si>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</si>
  <si>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</si>
  <si>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</si>
  <si>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</si>
  <si>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</si>
  <si>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</si>
  <si>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</si>
  <si>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</si>
  <si>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</si>
  <si>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</si>
  <si>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</si>
  <si>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</si>
  <si>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</si>
  <si>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</si>
  <si>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</si>
  <si>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</si>
  <si>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</si>
  <si>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</si>
  <si>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</si>
  <si>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</si>
  <si>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</si>
  <si>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</si>
  <si>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</si>
  <si>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</si>
  <si>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</si>
  <si>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</si>
  <si>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</si>
  <si>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</si>
  <si>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</si>
  <si>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</si>
  <si>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</si>
  <si>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</si>
  <si>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</si>
  <si>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</si>
  <si>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</si>
  <si>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</si>
  <si>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</si>
  <si>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</si>
  <si>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</si>
  <si>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</si>
  <si>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</si>
  <si>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</si>
  <si>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</si>
  <si>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</si>
  <si>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</si>
  <si>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</si>
  <si>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</si>
  <si>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</si>
  <si>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</si>
  <si>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</si>
  <si>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</si>
  <si>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</si>
  <si>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</si>
  <si>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</si>
  <si>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</si>
  <si>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</si>
  <si>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</si>
  <si>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</si>
  <si>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</si>
  <si>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</si>
  <si>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</si>
  <si>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</si>
  <si>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</si>
  <si>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</si>
  <si>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</si>
  <si>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</si>
  <si>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</si>
  <si>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</si>
  <si>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</si>
  <si>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</si>
  <si>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</si>
  <si>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</si>
  <si>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</si>
  <si>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</si>
  <si>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</si>
  <si>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</si>
  <si>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</si>
  <si>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</si>
  <si>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</si>
  <si>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</si>
  <si>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</si>
  <si>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</si>
  <si>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</si>
  <si>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</si>
  <si>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</si>
  <si>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</si>
  <si>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</si>
  <si>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</si>
  <si>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</si>
  <si>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</si>
  <si>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</si>
  <si>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</si>
  <si>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</si>
  <si>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</si>
  <si>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</si>
  <si>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</si>
  <si>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</si>
  <si>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</si>
  <si>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</si>
  <si>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</si>
  <si>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</si>
  <si>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</si>
  <si>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</si>
  <si>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</si>
  <si>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</si>
  <si>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</si>
  <si>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</si>
  <si>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</si>
  <si>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</si>
  <si>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</si>
  <si>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</si>
  <si>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</si>
  <si>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</si>
  <si>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</si>
  <si>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</si>
  <si>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</si>
  <si>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</si>
  <si>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</si>
  <si>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</si>
  <si>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</si>
  <si>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</si>
  <si>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</si>
  <si>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</si>
  <si>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</si>
  <si>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</si>
  <si>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</si>
  <si>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</si>
  <si>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</si>
  <si>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</si>
  <si>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</si>
  <si>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</si>
  <si>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</si>
  <si>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</si>
  <si>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</si>
  <si>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</si>
  <si>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</si>
  <si>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</si>
  <si>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</si>
  <si>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</si>
  <si>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</si>
  <si>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</si>
  <si>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</si>
  <si>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</si>
  <si>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</si>
  <si>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</si>
  <si>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</si>
  <si>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</si>
  <si>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</si>
  <si>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</si>
  <si>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</si>
  <si>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</si>
  <si>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</si>
  <si>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</si>
  <si>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</si>
  <si>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</si>
  <si>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</si>
  <si>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</si>
  <si>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</si>
  <si>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</si>
  <si>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</si>
  <si>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</si>
  <si>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</si>
  <si>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</si>
  <si>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</si>
  <si>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</si>
  <si>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</si>
  <si>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</si>
  <si>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</si>
  <si>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</si>
  <si>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</si>
  <si>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</si>
  <si>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</si>
  <si>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</si>
  <si>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</si>
  <si>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</si>
  <si>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</si>
  <si>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</si>
  <si>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</si>
  <si>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</si>
  <si>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</si>
  <si>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</si>
  <si>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</si>
  <si>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</si>
  <si>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</si>
  <si>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</si>
  <si>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</si>
  <si>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</si>
  <si>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</si>
  <si>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</si>
  <si>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</si>
  <si>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</si>
  <si>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</si>
  <si>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</si>
  <si>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</si>
  <si>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</si>
  <si>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</si>
  <si>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</si>
  <si>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</si>
  <si>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</si>
  <si>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</si>
  <si>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</si>
  <si>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</si>
  <si>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</si>
  <si>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</si>
  <si>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</si>
  <si>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</si>
  <si>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</si>
  <si>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</si>
  <si>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</si>
  <si>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</si>
  <si>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</si>
  <si>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</si>
  <si>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</si>
  <si>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</si>
  <si>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</si>
  <si>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</si>
  <si>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</si>
  <si>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</si>
  <si>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</si>
  <si>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</si>
  <si>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</si>
  <si>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</si>
  <si>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</si>
  <si>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</si>
  <si>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</si>
  <si>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</si>
  <si>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</si>
  <si>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</si>
  <si>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</si>
  <si>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</si>
  <si>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</si>
  <si>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</si>
  <si>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</si>
  <si>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</si>
  <si>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</si>
  <si>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</si>
  <si>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</si>
  <si>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</si>
  <si>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</si>
  <si>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</si>
  <si>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</si>
  <si>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</si>
  <si>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</si>
  <si>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</si>
  <si>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</si>
  <si>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</si>
  <si>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</si>
  <si>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</si>
  <si>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</si>
  <si>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</si>
  <si>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</si>
  <si>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</si>
  <si>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</si>
  <si>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</si>
  <si>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</si>
  <si>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</si>
  <si>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</si>
  <si>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</si>
  <si>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</si>
  <si>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</si>
  <si>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</si>
  <si>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</si>
  <si>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</si>
  <si>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</si>
  <si>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</si>
  <si>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</si>
  <si>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</si>
  <si>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</si>
  <si>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</si>
  <si>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</si>
  <si>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</si>
  <si>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</si>
  <si>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</si>
  <si>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</si>
  <si>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</si>
  <si>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</si>
  <si>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</si>
  <si>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</si>
  <si>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</si>
  <si>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</si>
  <si>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</si>
  <si>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</si>
  <si>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</si>
  <si>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</si>
  <si>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</si>
  <si>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</si>
  <si>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</si>
  <si>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</si>
  <si>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</si>
  <si>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</si>
  <si>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</si>
  <si>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</si>
  <si>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</si>
  <si>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</si>
  <si>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</si>
  <si>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</si>
  <si>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</si>
  <si>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</si>
  <si>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</si>
  <si>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</si>
  <si>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</si>
  <si>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</si>
  <si>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</si>
  <si>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</si>
  <si>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</si>
  <si>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</si>
  <si>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</si>
  <si>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</si>
  <si>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</si>
  <si>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</si>
  <si>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</si>
  <si>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</si>
  <si>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</si>
  <si>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</si>
  <si>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</si>
  <si>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</si>
  <si>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</si>
  <si>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</si>
  <si>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</si>
  <si>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</si>
  <si>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</si>
  <si>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</si>
  <si>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</si>
  <si>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</si>
  <si>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</si>
  <si>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</si>
  <si>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</si>
  <si>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</si>
  <si>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</si>
  <si>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</si>
  <si>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</si>
  <si>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</si>
  <si>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</si>
  <si>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</si>
  <si>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</si>
  <si>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</si>
  <si>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</si>
  <si>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</si>
  <si>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</si>
  <si>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</si>
  <si>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</si>
  <si>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</si>
  <si>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</si>
  <si>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</si>
  <si>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</si>
  <si>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</si>
  <si>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</si>
  <si>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</si>
  <si>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</si>
  <si>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</si>
  <si>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</si>
  <si>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</si>
  <si>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</si>
  <si>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</si>
  <si>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</si>
  <si>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</si>
  <si>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</si>
  <si>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</si>
  <si>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</si>
  <si>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</si>
  <si>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</si>
  <si>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</si>
  <si>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</si>
  <si>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</si>
  <si>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</si>
  <si>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</si>
  <si>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</si>
  <si>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</si>
  <si>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</si>
  <si>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</si>
  <si>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</si>
  <si>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</si>
  <si>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</si>
  <si>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</si>
  <si>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</si>
  <si>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</si>
  <si>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</si>
  <si>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</si>
  <si>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</si>
  <si>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</si>
  <si>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</si>
  <si>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</si>
  <si>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</si>
  <si>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</si>
  <si>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</si>
  <si>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</si>
  <si>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</si>
  <si>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</si>
  <si>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</si>
  <si>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</si>
  <si>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</si>
  <si>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</si>
  <si>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</si>
  <si>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</si>
  <si>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</si>
  <si>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</si>
  <si>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</si>
  <si>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</si>
  <si>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</si>
  <si>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</si>
  <si>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</si>
  <si>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</si>
  <si>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</si>
  <si>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</si>
  <si>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</si>
  <si>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</si>
  <si>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</si>
  <si>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</si>
  <si>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</si>
  <si>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</si>
  <si>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</si>
  <si>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</si>
  <si>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</si>
  <si>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</si>
  <si>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</si>
  <si>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</si>
  <si>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</si>
  <si>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</si>
  <si>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</si>
  <si>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</si>
  <si>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</si>
  <si>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</si>
  <si>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</si>
  <si>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</si>
  <si>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</si>
  <si>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</si>
  <si>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</si>
  <si>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</si>
  <si>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</si>
  <si>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</si>
  <si>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</si>
  <si>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</si>
  <si>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</si>
  <si>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</si>
  <si>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</si>
  <si>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</si>
  <si>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</si>
  <si>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</si>
  <si>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</si>
  <si>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</si>
  <si>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</si>
  <si>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</si>
  <si>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</si>
  <si>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</si>
  <si>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</si>
  <si>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</si>
  <si>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</si>
  <si>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</si>
  <si>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</si>
  <si>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</si>
  <si>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</si>
  <si>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</si>
  <si>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</si>
  <si>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</si>
  <si>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</si>
  <si>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</si>
  <si>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</si>
  <si>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</si>
  <si>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</si>
  <si>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</si>
  <si>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</si>
  <si>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</si>
  <si>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</si>
  <si>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</si>
  <si>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</si>
  <si>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</si>
  <si>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</si>
  <si>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</si>
  <si>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</si>
  <si>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</si>
  <si>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</si>
  <si>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</si>
  <si>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</si>
  <si>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</si>
  <si>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</si>
  <si>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</si>
  <si>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</si>
  <si>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</si>
  <si>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</si>
  <si>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</si>
  <si>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</si>
  <si>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</si>
  <si>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</si>
  <si>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</si>
  <si>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</si>
  <si>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</si>
  <si>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</si>
  <si>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</si>
  <si>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</si>
  <si>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</si>
  <si>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</si>
  <si>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</si>
  <si>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</si>
  <si>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</si>
  <si>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</si>
  <si>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</si>
  <si>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</si>
  <si>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</si>
  <si>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</si>
  <si>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</si>
  <si>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</si>
  <si>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</si>
  <si>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</si>
  <si>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</si>
  <si>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</si>
  <si>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</si>
  <si>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</si>
  <si>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</si>
  <si>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</si>
  <si>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</si>
  <si>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</si>
  <si>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</si>
  <si>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</si>
  <si>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</si>
  <si>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</si>
  <si>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</si>
  <si>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</si>
  <si>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</si>
  <si>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</si>
  <si>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</si>
  <si>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</si>
  <si>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</si>
  <si>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</si>
  <si>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</si>
  <si>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</si>
  <si>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</si>
  <si>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</si>
  <si>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</si>
  <si>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</si>
  <si>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</si>
  <si>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</si>
  <si>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</si>
  <si>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</si>
  <si>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</si>
  <si>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</si>
  <si>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</si>
  <si>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</si>
  <si>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</si>
  <si>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</si>
  <si>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</si>
  <si>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</si>
  <si>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</si>
  <si>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</si>
  <si>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</si>
  <si>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</si>
  <si>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</si>
  <si>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</si>
  <si>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</si>
  <si>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</si>
  <si>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</si>
  <si>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</si>
  <si>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</si>
  <si>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</si>
  <si>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</si>
  <si>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</si>
  <si>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</si>
  <si>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</si>
  <si>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</si>
  <si>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</si>
  <si>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</si>
  <si>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</si>
  <si>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</si>
  <si>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</si>
  <si>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</si>
  <si>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</si>
  <si>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</si>
  <si>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</si>
  <si>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</si>
  <si>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</si>
  <si>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</si>
  <si>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</si>
  <si>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</si>
  <si>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</si>
  <si>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</si>
  <si>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</si>
  <si>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</si>
  <si>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</si>
  <si>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</si>
  <si>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</si>
  <si>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</si>
  <si>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</si>
  <si>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</si>
  <si>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</si>
  <si>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</si>
  <si>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</si>
  <si>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</si>
  <si>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</si>
  <si>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</si>
  <si>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</si>
  <si>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</si>
  <si>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</si>
  <si>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</si>
  <si>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</si>
  <si>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</si>
  <si>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</si>
  <si>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</si>
  <si>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</si>
  <si>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</si>
  <si>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</si>
  <si>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</si>
  <si>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</si>
  <si>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</si>
  <si>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</si>
  <si>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</si>
  <si>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</si>
  <si>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</si>
  <si>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</si>
  <si>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</si>
  <si>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</si>
  <si>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</si>
  <si>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</si>
  <si>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</si>
  <si>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</si>
  <si>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</si>
  <si>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</si>
  <si>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</si>
  <si>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</si>
  <si>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</si>
  <si>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</si>
  <si>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</si>
  <si>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</si>
  <si>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</si>
  <si>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</si>
  <si>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</si>
  <si>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</si>
  <si>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</si>
  <si>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</si>
  <si>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</si>
  <si>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</si>
  <si>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</si>
  <si>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</si>
  <si>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</si>
  <si>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</si>
  <si>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</si>
  <si>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</si>
  <si>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</si>
  <si>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</si>
  <si>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</si>
  <si>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</si>
  <si>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</si>
  <si>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</si>
  <si>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</si>
  <si>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</si>
  <si>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</si>
  <si>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</si>
  <si>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</si>
  <si>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</si>
  <si>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</si>
  <si>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</si>
  <si>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</si>
  <si>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</si>
  <si>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</si>
  <si>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</si>
  <si>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</si>
  <si>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</si>
  <si>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</si>
  <si>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</si>
  <si>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</si>
  <si>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</si>
  <si>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</si>
  <si>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</si>
  <si>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</si>
  <si>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</si>
  <si>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</si>
  <si>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</si>
  <si>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</si>
  <si>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</si>
  <si>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</si>
  <si>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</si>
  <si>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</si>
  <si>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</si>
  <si>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</si>
  <si>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</si>
  <si>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</si>
  <si>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</si>
  <si>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</si>
  <si>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</si>
  <si>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</si>
  <si>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</si>
  <si>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</si>
  <si>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</si>
  <si>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</si>
  <si>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</si>
  <si>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</si>
  <si>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</si>
  <si>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</si>
  <si>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</si>
  <si>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</si>
  <si>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</si>
  <si>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</si>
  <si>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</si>
  <si>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</si>
  <si>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</si>
  <si>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</si>
  <si>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</si>
  <si>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</si>
  <si>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</si>
  <si>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</si>
  <si>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</si>
  <si>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</si>
  <si>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</si>
  <si>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</si>
  <si>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</si>
  <si>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</si>
  <si>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</si>
  <si>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</si>
  <si>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</si>
  <si>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</si>
  <si>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</si>
  <si>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</si>
  <si>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</si>
  <si>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</si>
  <si>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</si>
  <si>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</si>
  <si>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</si>
  <si>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</si>
  <si>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</si>
  <si>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</si>
  <si>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</si>
  <si>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</si>
  <si>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</si>
  <si>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</si>
  <si>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</si>
  <si>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</si>
  <si>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</si>
  <si>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</si>
  <si>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</si>
  <si>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</si>
  <si>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</si>
  <si>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</si>
  <si>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</si>
  <si>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</si>
  <si>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</si>
  <si>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</si>
  <si>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</si>
  <si>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</si>
  <si>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</si>
  <si>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</si>
  <si>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</si>
  <si>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</si>
  <si>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</si>
  <si>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</si>
  <si>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</si>
  <si>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</si>
  <si>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</si>
  <si>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</si>
  <si>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</si>
  <si>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</si>
  <si>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</si>
  <si>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</si>
  <si>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</si>
  <si>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</si>
  <si>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</si>
  <si>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</si>
  <si>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</si>
  <si>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</si>
  <si>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</si>
  <si>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</si>
  <si>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</si>
  <si>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</si>
  <si>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</si>
  <si>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</si>
  <si>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</si>
  <si>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</si>
  <si>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</si>
  <si>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</si>
  <si>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</si>
  <si>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</si>
  <si>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</si>
  <si>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</si>
  <si>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</si>
  <si>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</si>
  <si>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</si>
  <si>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</si>
  <si>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</si>
  <si>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</si>
  <si>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</si>
  <si>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</si>
  <si>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</si>
  <si>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</si>
  <si>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</si>
  <si>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</si>
  <si>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</si>
  <si>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</si>
  <si>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</si>
  <si>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</si>
  <si>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</si>
  <si>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</si>
  <si>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</si>
  <si>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</si>
  <si>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</si>
  <si>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</si>
  <si>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</si>
  <si>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</si>
  <si>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</si>
  <si>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</si>
  <si>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</si>
  <si>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</si>
  <si>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</si>
  <si>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</si>
  <si>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</si>
  <si>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</si>
  <si>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</si>
  <si>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</si>
  <si>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</si>
  <si>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</si>
  <si>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</si>
  <si>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</si>
  <si>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</si>
  <si>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</si>
  <si>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</si>
  <si>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</si>
  <si>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</si>
  <si>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</si>
  <si>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</si>
  <si>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</si>
  <si>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</si>
  <si>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</si>
  <si>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</si>
  <si>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</si>
  <si>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</si>
  <si>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</si>
  <si>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</si>
  <si>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</si>
  <si>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</si>
  <si>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</si>
  <si>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</si>
  <si>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</si>
  <si>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</si>
  <si>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</si>
  <si>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</si>
  <si>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</si>
  <si>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</si>
  <si>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</si>
  <si>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</si>
  <si>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</si>
  <si>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</si>
  <si>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</si>
  <si>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</si>
  <si>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</si>
  <si>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</si>
  <si>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</si>
  <si>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</si>
  <si>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</si>
  <si>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</si>
  <si>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</si>
  <si>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</si>
  <si>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</si>
  <si>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</si>
  <si>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</si>
  <si>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</si>
  <si>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</si>
  <si>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</si>
  <si>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</si>
  <si>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</si>
  <si>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</si>
  <si>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</si>
  <si>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</si>
  <si>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</si>
  <si>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</si>
  <si>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</si>
  <si>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</si>
  <si>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</si>
  <si>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</si>
  <si>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</si>
  <si>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</si>
  <si>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</si>
  <si>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</si>
  <si>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</si>
  <si>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</si>
  <si>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</si>
  <si>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</si>
  <si>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</si>
  <si>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</si>
  <si>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</si>
  <si>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</si>
  <si>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</si>
  <si>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</si>
  <si>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</si>
  <si>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</si>
  <si>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</si>
  <si>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</si>
  <si>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</si>
  <si>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</si>
  <si>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</si>
  <si>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</si>
  <si>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</si>
  <si>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</si>
  <si>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</si>
  <si>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</si>
  <si>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</si>
  <si>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</si>
  <si>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</si>
  <si>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</si>
  <si>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</si>
  <si>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</si>
  <si>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</si>
  <si>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</si>
  <si>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</si>
  <si>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</si>
  <si>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</si>
  <si>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</si>
  <si>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</si>
  <si>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</si>
  <si>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</si>
  <si>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</si>
  <si>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</si>
  <si>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</si>
  <si>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</si>
  <si>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</si>
  <si>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</si>
  <si>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</si>
  <si>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</si>
  <si>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</si>
  <si>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</si>
  <si>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</si>
  <si>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</si>
  <si>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</si>
  <si>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</si>
  <si>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</si>
  <si>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</si>
  <si>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</si>
  <si>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</si>
  <si>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</si>
  <si>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</si>
  <si>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</si>
  <si>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</si>
  <si>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</si>
  <si>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</si>
  <si>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</si>
  <si>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</si>
  <si>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</si>
  <si>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</si>
  <si>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</si>
  <si>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</si>
  <si>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</si>
  <si>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</si>
  <si>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</si>
  <si>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</si>
  <si>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</si>
  <si>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</si>
  <si>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</si>
  <si>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</si>
  <si>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</si>
  <si>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</si>
  <si>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</si>
  <si>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</si>
  <si>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</si>
  <si>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</si>
  <si>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</si>
  <si>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</si>
  <si>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</si>
  <si>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</si>
  <si>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</si>
  <si>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</si>
  <si>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</si>
  <si>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</si>
  <si>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</si>
  <si>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</si>
  <si>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</si>
  <si>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</si>
  <si>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</si>
  <si>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</si>
  <si>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</si>
  <si>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</si>
  <si>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</si>
  <si>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</si>
  <si>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</si>
  <si>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</si>
  <si>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</si>
  <si>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</si>
  <si>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</si>
  <si>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</si>
  <si>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</si>
  <si>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</si>
  <si>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</si>
  <si>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</si>
  <si>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</si>
  <si>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</si>
  <si>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</si>
  <si>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</si>
  <si>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</si>
  <si>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</si>
  <si>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</si>
  <si>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</si>
  <si>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</si>
  <si>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</si>
  <si>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</si>
  <si>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</si>
  <si>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</si>
  <si>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</si>
  <si>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</si>
  <si>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</si>
  <si>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</si>
  <si>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</si>
  <si>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</si>
  <si>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</si>
  <si>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</si>
  <si>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</si>
  <si>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</si>
  <si>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</si>
  <si>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</si>
  <si>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</si>
  <si>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</si>
  <si>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</si>
  <si>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</si>
  <si>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</si>
  <si>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</si>
  <si>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</si>
  <si>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</si>
  <si>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</si>
  <si>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</si>
  <si>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</si>
  <si>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</si>
  <si>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</si>
  <si>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</si>
  <si>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</si>
  <si>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</si>
  <si>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</si>
  <si>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</si>
  <si>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</si>
  <si>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</si>
  <si>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</si>
  <si>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</si>
  <si>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</si>
  <si>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</si>
  <si>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</si>
  <si>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</si>
  <si>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</si>
  <si>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</si>
  <si>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</si>
  <si>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</si>
  <si>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</si>
  <si>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</si>
  <si>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</si>
  <si>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</si>
  <si>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</si>
  <si>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</si>
  <si>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</si>
  <si>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</si>
  <si>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</si>
  <si>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</si>
  <si>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</si>
  <si>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</si>
  <si>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</si>
  <si>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</si>
  <si>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</si>
  <si>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</si>
  <si>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</si>
  <si>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</si>
  <si>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</si>
  <si>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</si>
  <si>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</si>
  <si>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</si>
  <si>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</si>
  <si>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</si>
  <si>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</si>
  <si>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</si>
  <si>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</si>
  <si>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</si>
  <si>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</si>
  <si>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</si>
  <si>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</si>
  <si>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</si>
  <si>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</si>
  <si>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</si>
  <si>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</si>
  <si>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</si>
  <si>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</si>
  <si>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</si>
  <si>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</si>
  <si>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</si>
  <si>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</si>
  <si>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</si>
  <si>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</si>
  <si>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</si>
  <si>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</si>
  <si>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</si>
  <si>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</si>
  <si>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</si>
  <si>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</si>
  <si>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</si>
  <si>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</si>
  <si>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</si>
  <si>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</si>
  <si>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</si>
  <si>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</si>
  <si>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</si>
  <si>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</si>
  <si>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</si>
  <si>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</si>
  <si>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</si>
  <si>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</si>
  <si>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</si>
  <si>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</si>
  <si>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</si>
  <si>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</si>
  <si>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</si>
  <si>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</si>
  <si>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</si>
  <si>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</si>
  <si>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</si>
  <si>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</si>
  <si>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</si>
  <si>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</si>
  <si>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</si>
  <si>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</si>
  <si>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</si>
  <si>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</si>
  <si>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</si>
  <si>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</si>
  <si>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</si>
  <si>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</si>
  <si>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</si>
  <si>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</si>
  <si>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</si>
  <si>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</si>
  <si>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</si>
  <si>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</si>
  <si>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</si>
  <si>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</si>
  <si>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</si>
  <si>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</si>
  <si>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</si>
  <si>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</si>
  <si>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</si>
  <si>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</si>
  <si>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</si>
  <si>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</si>
  <si>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</si>
  <si>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</si>
  <si>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</si>
  <si>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</si>
  <si>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</si>
  <si>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</si>
  <si>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</si>
  <si>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</si>
  <si>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</si>
  <si>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</si>
  <si>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</si>
  <si>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</si>
  <si>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</si>
  <si>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</si>
  <si>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</si>
  <si>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</si>
  <si>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</si>
  <si>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</si>
  <si>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</si>
  <si>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</si>
  <si>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</si>
  <si>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</si>
  <si>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</si>
  <si>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</si>
  <si>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</si>
  <si>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</si>
  <si>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</si>
  <si>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</si>
  <si>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</si>
  <si>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</si>
  <si>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</si>
  <si>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</si>
  <si>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</si>
  <si>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</si>
  <si>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</si>
  <si>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</si>
  <si>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</si>
  <si>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</si>
  <si>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</si>
  <si>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</si>
  <si>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</si>
  <si>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</si>
  <si>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</si>
  <si>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</si>
  <si>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</si>
  <si>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</si>
  <si>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</si>
  <si>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</si>
  <si>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</si>
  <si>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</si>
  <si>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</si>
  <si>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</si>
  <si>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</si>
  <si>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</si>
  <si>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</si>
  <si>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</si>
  <si>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</si>
  <si>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</si>
  <si>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</si>
  <si>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</si>
  <si>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</si>
  <si>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</si>
  <si>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</si>
  <si>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</si>
  <si>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</si>
  <si>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</si>
  <si>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</si>
  <si>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</si>
  <si>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</si>
  <si>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</si>
  <si>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</si>
  <si>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</si>
  <si>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</si>
  <si>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</si>
  <si>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</si>
  <si>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</si>
  <si>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</si>
  <si>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</si>
  <si>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</si>
  <si>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</si>
  <si>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</si>
  <si>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</si>
  <si>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</si>
  <si>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</si>
  <si>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</si>
  <si>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</si>
  <si>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</si>
  <si>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</si>
  <si>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</si>
  <si>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</si>
  <si>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</si>
  <si>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</si>
  <si>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</si>
  <si>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</si>
  <si>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</si>
  <si>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</si>
  <si>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</si>
  <si>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</si>
  <si>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</si>
  <si>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</si>
  <si>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</si>
  <si>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</si>
  <si>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</si>
  <si>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</si>
  <si>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</si>
  <si>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</si>
  <si>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</si>
  <si>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</si>
  <si>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</si>
  <si>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</si>
  <si>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</si>
  <si>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</si>
  <si>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</si>
  <si>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</si>
  <si>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</si>
  <si>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</si>
  <si>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</si>
  <si>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</si>
  <si>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</si>
  <si>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</si>
  <si>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</si>
  <si>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</si>
  <si>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</si>
  <si>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</si>
  <si>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</si>
  <si>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</si>
  <si>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</si>
  <si>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</si>
  <si>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</si>
  <si>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</si>
  <si>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</si>
  <si>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</si>
  <si>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</si>
  <si>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</si>
  <si>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</si>
  <si>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</si>
  <si>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</si>
  <si>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</si>
  <si>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</si>
  <si>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</si>
  <si>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</si>
  <si>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</si>
  <si>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</si>
  <si>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</si>
  <si>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</si>
  <si>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</si>
  <si>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</si>
  <si>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</si>
  <si>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</si>
  <si>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</si>
  <si>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</si>
  <si>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</si>
  <si>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</si>
  <si>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</si>
  <si>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</si>
  <si>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</si>
  <si>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</si>
  <si>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</si>
  <si>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</si>
  <si>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</si>
  <si>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</si>
  <si>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</si>
  <si>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</si>
  <si>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</si>
  <si>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</si>
  <si>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</si>
  <si>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</si>
  <si>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</si>
  <si>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</si>
  <si>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</si>
  <si>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</si>
  <si>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</si>
  <si>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</si>
  <si>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</si>
  <si>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</si>
  <si>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</si>
  <si>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</si>
  <si>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</si>
  <si>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</si>
  <si>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</si>
  <si>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</si>
  <si>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</si>
  <si>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</si>
  <si>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</si>
  <si>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</si>
  <si>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</si>
  <si>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</si>
  <si>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</si>
  <si>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</si>
  <si>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</si>
  <si>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</si>
  <si>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</si>
  <si>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</si>
  <si>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</si>
  <si>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</si>
  <si>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</si>
  <si>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</si>
  <si>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</si>
  <si>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</si>
  <si>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</si>
  <si>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</si>
  <si>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</si>
  <si>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</si>
  <si>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</si>
  <si>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</si>
  <si>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</si>
  <si>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</si>
  <si>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</si>
  <si>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</si>
  <si>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</si>
  <si>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</si>
  <si>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</si>
  <si>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</si>
  <si>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</si>
  <si>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</si>
  <si>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</si>
  <si>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</si>
  <si>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</si>
  <si>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</si>
  <si>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</si>
  <si>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</si>
  <si>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</si>
  <si>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</si>
  <si>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</si>
  <si>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</si>
  <si>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</si>
  <si>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</si>
  <si>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</si>
  <si>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</si>
  <si>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</si>
  <si>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</si>
  <si>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</si>
  <si>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</si>
  <si>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</si>
  <si>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</si>
  <si>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</si>
  <si>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</si>
  <si>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</si>
  <si>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</si>
  <si>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</si>
  <si>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</si>
  <si>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</si>
  <si>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</si>
  <si>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</si>
  <si>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</si>
  <si>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</si>
  <si>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</si>
  <si>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</si>
  <si>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</si>
  <si>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</si>
  <si>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</si>
  <si>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</si>
  <si>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</si>
  <si>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</si>
  <si>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</si>
  <si>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</si>
  <si>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</si>
  <si>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</si>
  <si>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</si>
  <si>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</si>
  <si>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</si>
  <si>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</si>
  <si>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</si>
  <si>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</si>
  <si>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</si>
  <si>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</si>
  <si>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</si>
  <si>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</si>
  <si>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</si>
  <si>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</si>
  <si>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</si>
  <si>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</si>
  <si>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</si>
  <si>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</si>
  <si>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</si>
  <si>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</si>
  <si>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</si>
  <si>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</si>
  <si>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</si>
  <si>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</si>
  <si>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</si>
  <si>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</si>
  <si>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</si>
  <si>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</si>
  <si>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</si>
  <si>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</si>
  <si>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</si>
  <si>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</si>
  <si>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</si>
  <si>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</si>
  <si>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</si>
  <si>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</si>
  <si>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</si>
  <si>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</si>
  <si>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</si>
  <si>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</si>
  <si>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</si>
  <si>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</si>
  <si>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</si>
  <si>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</si>
  <si>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</si>
  <si>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</si>
  <si>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</si>
  <si>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</si>
  <si>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</si>
  <si>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</si>
  <si>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</si>
  <si>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</si>
  <si>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</si>
  <si>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</si>
  <si>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</si>
  <si>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</si>
  <si>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</si>
  <si>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</si>
  <si>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</si>
  <si>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</si>
  <si>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</si>
  <si>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</si>
  <si>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</si>
  <si>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</si>
  <si>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</si>
  <si>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</si>
  <si>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</si>
  <si>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</si>
  <si>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</si>
  <si>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</si>
  <si>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</si>
  <si>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</si>
  <si>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</si>
  <si>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</si>
  <si>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</si>
  <si>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</si>
  <si>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</si>
  <si>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</si>
  <si>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</si>
  <si>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</si>
  <si>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</si>
  <si>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</si>
  <si>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</si>
  <si>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</si>
  <si>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</si>
  <si>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</si>
  <si>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</si>
  <si>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</si>
  <si>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</si>
  <si>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</si>
  <si>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</si>
  <si>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</si>
  <si>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</si>
  <si>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</si>
  <si>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</si>
  <si>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</si>
  <si>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</si>
  <si>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</si>
  <si>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</si>
  <si>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</si>
  <si>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</si>
  <si>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</si>
  <si>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</si>
  <si>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</si>
  <si>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</si>
  <si>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</si>
  <si>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</si>
  <si>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</si>
  <si>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</si>
  <si>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</si>
  <si>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</si>
  <si>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</si>
  <si>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</si>
  <si>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</si>
  <si>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</si>
  <si>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</si>
  <si>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</si>
  <si>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</si>
  <si>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</si>
  <si>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</si>
  <si>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</si>
  <si>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</si>
  <si>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</si>
  <si>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</si>
  <si>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</si>
  <si>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</si>
  <si>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</si>
  <si>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</si>
  <si>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</si>
  <si>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</si>
  <si>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</si>
  <si>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</si>
  <si>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</si>
  <si>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</si>
  <si>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</si>
  <si>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</si>
  <si>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</si>
  <si>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</si>
  <si>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</si>
  <si>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</si>
  <si>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</si>
  <si>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</si>
  <si>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</si>
  <si>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</si>
  <si>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</si>
  <si>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</si>
  <si>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</si>
  <si>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</si>
  <si>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</si>
  <si>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</si>
  <si>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</si>
  <si>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</si>
  <si>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</si>
  <si>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</si>
  <si>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</si>
  <si>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</si>
  <si>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</si>
  <si>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</si>
  <si>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</si>
  <si>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</si>
  <si>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</si>
  <si>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</si>
  <si>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</si>
  <si>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</si>
  <si>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</si>
  <si>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</si>
  <si>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</si>
  <si>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</si>
  <si>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</si>
  <si>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</si>
  <si>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</si>
  <si>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</si>
  <si>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</si>
  <si>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</si>
  <si>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</si>
  <si>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</si>
  <si>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</si>
  <si>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</si>
  <si>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</si>
  <si>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</si>
  <si>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</si>
  <si>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</si>
  <si>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</si>
  <si>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</si>
  <si>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</si>
  <si>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</si>
  <si>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</si>
  <si>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</si>
  <si>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</si>
  <si>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</si>
  <si>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</si>
  <si>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</si>
  <si>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</si>
  <si>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</si>
  <si>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</si>
  <si>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</si>
  <si>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</si>
  <si>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</si>
  <si>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</si>
  <si>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</si>
  <si>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</si>
  <si>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</si>
  <si>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</si>
  <si>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</si>
  <si>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</si>
  <si>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</si>
  <si>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</si>
  <si>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</si>
  <si>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</si>
  <si>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</si>
  <si>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</si>
  <si>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</si>
  <si>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</si>
  <si>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</si>
  <si>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</si>
  <si>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</si>
  <si>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</si>
  <si>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</si>
  <si>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</si>
  <si>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</si>
  <si>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</si>
  <si>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</si>
  <si>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</si>
  <si>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</si>
  <si>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</si>
  <si>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</si>
  <si>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</si>
  <si>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</si>
  <si>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</si>
  <si>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</si>
  <si>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</si>
  <si>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</si>
  <si>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</si>
  <si>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</si>
  <si>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</si>
  <si>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</si>
  <si>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</si>
  <si>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</si>
  <si>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</si>
  <si>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</si>
  <si>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</si>
  <si>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</si>
  <si>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</si>
  <si>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</si>
  <si>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</si>
  <si>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</si>
  <si>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</si>
  <si>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</si>
  <si>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</si>
  <si>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</si>
  <si>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</si>
  <si>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</si>
  <si>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</si>
  <si>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</si>
  <si>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</si>
  <si>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</si>
  <si>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</si>
  <si>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</si>
  <si>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</si>
  <si>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</si>
  <si>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</si>
  <si>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</si>
  <si>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</si>
  <si>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</si>
  <si>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</si>
  <si>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</si>
  <si>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</si>
  <si>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</si>
  <si>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</si>
  <si>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</si>
  <si>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</si>
  <si>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</si>
  <si>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</si>
  <si>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</si>
  <si>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</si>
  <si>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</si>
  <si>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</si>
  <si>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</si>
  <si>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</si>
  <si>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</si>
  <si>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</si>
  <si>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</si>
  <si>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</si>
  <si>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</si>
  <si>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</si>
  <si>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</si>
  <si>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</si>
  <si>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</si>
  <si>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</si>
  <si>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</si>
  <si>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</si>
  <si>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</si>
  <si>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</si>
  <si>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</si>
  <si>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</si>
  <si>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</si>
  <si>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</si>
  <si>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</si>
  <si>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</si>
  <si>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</si>
  <si>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</si>
  <si>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</si>
  <si>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</si>
  <si>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</si>
  <si>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</si>
  <si>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</si>
  <si>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</si>
  <si>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</si>
  <si>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</si>
  <si>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</si>
  <si>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</si>
  <si>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</si>
  <si>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</si>
  <si>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</si>
  <si>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</si>
  <si>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</si>
  <si>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</si>
  <si>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</si>
  <si>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</si>
  <si>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</si>
  <si>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</si>
  <si>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</si>
  <si>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</si>
  <si>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</si>
  <si>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</si>
  <si>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</si>
  <si>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</si>
  <si>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</si>
  <si>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</si>
  <si>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</si>
  <si>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</si>
  <si>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</si>
  <si>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</si>
  <si>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</si>
  <si>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</si>
  <si>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</si>
  <si>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</si>
  <si>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</si>
  <si>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</si>
  <si>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</si>
  <si>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</si>
  <si>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</si>
  <si>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</si>
  <si>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</si>
  <si>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</si>
  <si>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</si>
  <si>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</si>
  <si>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</si>
  <si>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</si>
  <si>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</si>
  <si>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</si>
  <si>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</si>
  <si>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</si>
  <si>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</si>
  <si>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</si>
  <si>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</si>
  <si>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</si>
  <si>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</si>
  <si>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</si>
  <si>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</si>
  <si>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</si>
  <si>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</si>
  <si>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</si>
  <si>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</si>
  <si>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</si>
  <si>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</si>
  <si>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</si>
  <si>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</si>
  <si>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</si>
  <si>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</si>
  <si>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</si>
  <si>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</si>
  <si>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</si>
  <si>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</si>
  <si>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</si>
  <si>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</si>
  <si>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</si>
  <si>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</si>
  <si>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</si>
  <si>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</si>
  <si>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</si>
  <si>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</si>
  <si>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</si>
  <si>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</si>
  <si>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</si>
  <si>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</si>
  <si>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</si>
  <si>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</si>
  <si>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</si>
  <si>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</si>
  <si>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</si>
  <si>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</si>
  <si>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</si>
  <si>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</si>
  <si>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</si>
  <si>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</si>
  <si>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</si>
  <si>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</si>
  <si>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</si>
  <si>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</si>
  <si>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</si>
  <si>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</si>
  <si>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</si>
  <si>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</si>
  <si>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</si>
  <si>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</si>
  <si>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</si>
  <si>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</si>
  <si>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</si>
  <si>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</si>
  <si>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</si>
  <si>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</si>
  <si>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</si>
  <si>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</si>
  <si>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</si>
  <si>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</si>
  <si>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</si>
  <si>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</si>
  <si>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</si>
  <si>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</si>
  <si>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</si>
  <si>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</si>
  <si>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</si>
  <si>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</si>
  <si>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</si>
  <si>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</si>
  <si>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</si>
  <si>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</si>
  <si>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</si>
  <si>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</si>
  <si>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</si>
  <si>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</si>
  <si>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</si>
  <si>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</si>
  <si>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</si>
  <si>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</si>
  <si>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</si>
  <si>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</si>
  <si>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</si>
  <si>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</si>
  <si>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</si>
  <si>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</si>
  <si>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</si>
  <si>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</si>
  <si>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</si>
  <si>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</si>
  <si>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</si>
  <si>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</si>
  <si>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</si>
  <si>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</si>
  <si>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</si>
  <si>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</si>
  <si>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</si>
  <si>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</si>
  <si>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</si>
  <si>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</si>
  <si>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</si>
  <si>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</si>
  <si>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</si>
  <si>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</si>
  <si>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</si>
  <si>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</si>
  <si>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</si>
  <si>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</si>
  <si>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</si>
  <si>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</si>
  <si>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</si>
  <si>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</si>
  <si>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</si>
  <si>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</si>
  <si>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</si>
  <si>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</si>
  <si>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</si>
  <si>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</si>
  <si>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</si>
  <si>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</si>
  <si>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</si>
  <si>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</si>
  <si>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</si>
  <si>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</si>
  <si>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</si>
  <si>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</si>
  <si>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</si>
  <si>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</si>
  <si>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</si>
  <si>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</si>
  <si>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</si>
  <si>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</si>
  <si>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</si>
  <si>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</si>
  <si>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</si>
  <si>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</si>
  <si>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</si>
  <si>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</si>
  <si>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</si>
  <si>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</si>
  <si>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</si>
  <si>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</si>
  <si>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</si>
  <si>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</si>
  <si>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</si>
  <si>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</si>
  <si>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</si>
  <si>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</si>
  <si>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</si>
  <si>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</si>
  <si>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</si>
  <si>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</si>
  <si>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</si>
  <si>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</si>
  <si>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</si>
  <si>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</si>
  <si>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</si>
  <si>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</si>
  <si>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</si>
  <si>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</si>
  <si>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</si>
  <si>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</si>
  <si>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</si>
  <si>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</si>
  <si>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</si>
  <si>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</si>
  <si>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</si>
  <si>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</si>
  <si>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</si>
  <si>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</si>
  <si>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</si>
  <si>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</si>
  <si>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</si>
  <si>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</si>
  <si>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</si>
  <si>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</si>
  <si>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</si>
  <si>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</si>
  <si>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</si>
  <si>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</si>
  <si>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</si>
  <si>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</si>
  <si>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</si>
  <si>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</si>
  <si>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</si>
  <si>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</si>
  <si>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</si>
  <si>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</si>
  <si>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</si>
  <si>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</si>
  <si>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</si>
  <si>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</si>
  <si>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</si>
  <si>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</si>
  <si>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</si>
  <si>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</si>
  <si>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</si>
  <si>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</si>
  <si>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</si>
  <si>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</si>
  <si>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</si>
  <si>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</si>
  <si>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</si>
  <si>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</si>
  <si>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</si>
  <si>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</si>
  <si>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</si>
  <si>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</si>
  <si>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</si>
  <si>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</si>
  <si>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</si>
  <si>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</si>
  <si>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</si>
  <si>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</si>
  <si>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</si>
  <si>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</si>
  <si>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</si>
  <si>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</si>
  <si>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</si>
  <si>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</si>
  <si>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</si>
  <si>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</si>
  <si>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</si>
  <si>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</si>
  <si>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</si>
  <si>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</si>
  <si>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</si>
  <si>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</si>
  <si>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</si>
  <si>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</si>
  <si>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</si>
  <si>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</si>
  <si>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</si>
  <si>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</si>
  <si>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</si>
  <si>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</si>
  <si>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</si>
  <si>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</si>
  <si>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</si>
  <si>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</si>
  <si>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</si>
  <si>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</si>
  <si>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</si>
  <si>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</si>
  <si>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</si>
  <si>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</si>
  <si>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</si>
  <si>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</si>
  <si>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</si>
  <si>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</si>
  <si>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</si>
  <si>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</si>
  <si>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</si>
  <si>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</si>
  <si>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</si>
  <si>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</si>
  <si>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</si>
  <si>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</si>
  <si>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</si>
  <si>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</si>
  <si>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</si>
  <si>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</si>
  <si>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</si>
  <si>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</si>
  <si>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</si>
  <si>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</si>
  <si>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</si>
  <si>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</si>
  <si>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</si>
  <si>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</si>
  <si>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</si>
  <si>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</si>
  <si>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</si>
  <si>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</si>
  <si>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</si>
  <si>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</si>
  <si>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</si>
  <si>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</si>
  <si>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</si>
  <si>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</si>
  <si>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</si>
  <si>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</si>
  <si>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</si>
  <si>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</si>
  <si>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</si>
  <si>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</si>
  <si>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</si>
  <si>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</si>
  <si>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</si>
  <si>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</si>
  <si>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</si>
  <si>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</si>
  <si>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</si>
  <si>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</si>
  <si>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</si>
  <si>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</si>
  <si>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</si>
  <si>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</si>
  <si>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</si>
  <si>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</si>
  <si>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</si>
  <si>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</si>
  <si>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</si>
  <si>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</si>
  <si>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</si>
  <si>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</si>
  <si>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</si>
  <si>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</si>
  <si>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</si>
  <si>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</si>
  <si>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</si>
  <si>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</si>
  <si>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</si>
  <si>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</si>
  <si>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</si>
  <si>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</si>
  <si>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</si>
  <si>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</si>
  <si>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</si>
  <si>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</si>
  <si>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</si>
  <si>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</si>
  <si>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</si>
  <si>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</si>
  <si>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</si>
  <si>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</si>
  <si>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</si>
  <si>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</si>
  <si>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</si>
  <si>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</si>
  <si>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</si>
  <si>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</si>
  <si>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</si>
  <si>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</si>
  <si>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</si>
  <si>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</si>
  <si>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</si>
  <si>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</si>
  <si>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</si>
  <si>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</si>
  <si>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</si>
  <si>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</si>
  <si>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</si>
  <si>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</si>
  <si>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</si>
  <si>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</si>
  <si>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</si>
  <si>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</si>
  <si>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</si>
  <si>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</si>
  <si>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</si>
  <si>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</si>
  <si>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</si>
  <si>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</si>
  <si>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</si>
  <si>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</si>
  <si>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</si>
  <si>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</si>
  <si>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</si>
  <si>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</si>
  <si>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</si>
  <si>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</si>
  <si>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</si>
  <si>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</si>
  <si>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</si>
  <si>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</si>
  <si>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</si>
  <si>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</si>
  <si>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</si>
  <si>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</si>
  <si>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</si>
  <si>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</si>
  <si>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</si>
  <si>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</si>
  <si>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</si>
  <si>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</si>
  <si>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</si>
  <si>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</si>
  <si>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</si>
  <si>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</si>
  <si>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</si>
  <si>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</si>
  <si>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</si>
  <si>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</si>
  <si>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</si>
  <si>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</si>
  <si>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</si>
  <si>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</si>
  <si>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</si>
  <si>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</si>
  <si>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</si>
  <si>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</si>
  <si>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</si>
  <si>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</si>
  <si>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</si>
  <si>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</si>
  <si>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</si>
  <si>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</si>
  <si>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</si>
  <si>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</si>
  <si>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</si>
  <si>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</si>
  <si>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</si>
  <si>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</si>
  <si>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</si>
  <si>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</si>
  <si>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</si>
  <si>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</si>
  <si>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</si>
  <si>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</si>
  <si>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</si>
  <si>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</si>
  <si>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</si>
  <si>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</si>
  <si>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</si>
  <si>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</si>
  <si>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</si>
  <si>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</si>
  <si>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</si>
  <si>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</si>
  <si>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</si>
  <si>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</si>
  <si>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</si>
  <si>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</si>
  <si>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</si>
  <si>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</si>
  <si>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</si>
  <si>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</si>
  <si>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</si>
  <si>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</si>
  <si>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</si>
  <si>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</si>
  <si>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</si>
  <si>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</si>
  <si>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</si>
  <si>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</si>
  <si>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</si>
  <si>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</si>
  <si>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</si>
  <si>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</si>
  <si>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</si>
  <si>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</si>
  <si>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</si>
  <si>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</si>
  <si>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</si>
  <si>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</si>
  <si>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</si>
  <si>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</si>
  <si>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</si>
  <si>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</si>
  <si>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</si>
  <si>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</si>
  <si>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</si>
  <si>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</si>
  <si>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</si>
  <si>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</si>
  <si>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</si>
  <si>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</si>
  <si>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</si>
  <si>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</si>
  <si>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</si>
  <si>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</si>
  <si>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</si>
  <si>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</si>
  <si>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</si>
  <si>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</si>
  <si>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</si>
  <si>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</si>
  <si>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</si>
  <si>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</si>
  <si>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</si>
  <si>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</si>
  <si>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</si>
  <si>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</si>
  <si>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</si>
  <si>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</si>
  <si>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</si>
  <si>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</si>
  <si>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</si>
  <si>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</si>
  <si>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</si>
  <si>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</si>
  <si>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</si>
  <si>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</si>
  <si>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</si>
  <si>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</si>
  <si>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</si>
  <si>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</si>
  <si>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</si>
  <si>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</si>
  <si>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</si>
  <si>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</si>
  <si>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</si>
  <si>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</si>
  <si>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</si>
  <si>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</si>
  <si>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</si>
  <si>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</si>
  <si>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</si>
  <si>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</si>
  <si>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</si>
  <si>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</si>
  <si>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</si>
  <si>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</si>
  <si>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</si>
  <si>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</si>
  <si>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</si>
  <si>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</si>
  <si>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</si>
  <si>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</si>
  <si>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</si>
  <si>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</si>
  <si>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</si>
  <si>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</si>
  <si>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</si>
  <si>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</si>
  <si>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</si>
  <si>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</si>
  <si>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</si>
  <si>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</si>
  <si>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</si>
  <si>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</si>
  <si>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</si>
  <si>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</si>
  <si>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</si>
  <si>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</si>
  <si>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</si>
  <si>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</si>
  <si>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</si>
  <si>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</si>
  <si>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</si>
  <si>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</si>
  <si>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</si>
  <si>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</si>
  <si>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</si>
  <si>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</si>
  <si>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</si>
  <si>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</si>
  <si>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</si>
  <si>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</si>
  <si>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</si>
  <si>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</si>
  <si>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</si>
  <si>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</si>
  <si>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</si>
  <si>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</si>
  <si>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</si>
  <si>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</si>
  <si>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</si>
  <si>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</si>
  <si>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</si>
  <si>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</si>
  <si>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</si>
  <si>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</si>
  <si>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</si>
  <si>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</si>
  <si>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</si>
  <si>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</si>
  <si>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</si>
  <si>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</si>
  <si>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</si>
  <si>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</si>
  <si>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</si>
  <si>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</si>
  <si>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</si>
  <si>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</si>
  <si>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</si>
  <si>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</si>
  <si>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</si>
  <si>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</si>
  <si>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</si>
  <si>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</si>
  <si>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</si>
  <si>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</si>
  <si>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</si>
  <si>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</si>
  <si>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</si>
  <si>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</si>
  <si>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</si>
  <si>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</si>
  <si>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</si>
  <si>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</si>
  <si>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</si>
  <si>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</si>
  <si>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</si>
  <si>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</si>
  <si>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</si>
  <si>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</si>
  <si>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</si>
  <si>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</si>
  <si>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</si>
  <si>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</si>
  <si>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</si>
  <si>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</si>
  <si>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</si>
  <si>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</si>
  <si>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</si>
  <si>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</si>
  <si>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</si>
  <si>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</si>
  <si>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</si>
  <si>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</si>
  <si>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</si>
  <si>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</si>
  <si>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</si>
  <si>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</si>
  <si>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</si>
  <si>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</si>
  <si>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</si>
  <si>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</si>
  <si>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</si>
  <si>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</si>
  <si>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</si>
  <si>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</si>
  <si>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</si>
  <si>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</si>
  <si>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</si>
  <si>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</si>
  <si>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</si>
  <si>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</si>
  <si>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</si>
  <si>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</si>
  <si>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</si>
  <si>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</si>
  <si>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</si>
  <si>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</si>
  <si>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</si>
  <si>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</si>
  <si>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</si>
  <si>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</si>
  <si>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</si>
  <si>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</si>
  <si>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</si>
  <si>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</si>
  <si>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</si>
  <si>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</si>
  <si>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</si>
  <si>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</si>
  <si>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</si>
  <si>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</si>
  <si>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</si>
  <si>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</si>
  <si>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</si>
  <si>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</si>
  <si>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</si>
  <si>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</si>
  <si>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</si>
  <si>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</si>
  <si>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</si>
  <si>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</si>
  <si>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</si>
  <si>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</si>
  <si>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</si>
  <si>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</si>
  <si>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</si>
  <si>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</si>
  <si>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</si>
  <si>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</si>
  <si>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</si>
  <si>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</si>
  <si>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</si>
  <si>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</si>
  <si>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</si>
  <si>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</si>
  <si>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</si>
  <si>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</si>
  <si>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</si>
  <si>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</si>
  <si>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</si>
  <si>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</si>
  <si>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</si>
  <si>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</si>
  <si>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</si>
  <si>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</si>
  <si>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</si>
  <si>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</si>
  <si>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</si>
  <si>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</si>
  <si>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</si>
  <si>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</si>
  <si>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</si>
  <si>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</si>
  <si>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</si>
  <si>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</si>
  <si>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</si>
  <si>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</si>
  <si>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</si>
  <si>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</si>
  <si>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</si>
  <si>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</si>
  <si>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</si>
  <si>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</si>
  <si>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</si>
  <si>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</si>
  <si>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</si>
  <si>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</si>
  <si>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</si>
  <si>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</si>
  <si>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</si>
  <si>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</si>
  <si>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</si>
  <si>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</si>
  <si>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</si>
  <si>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</si>
  <si>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</si>
  <si>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</si>
  <si>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</si>
  <si>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</si>
  <si>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</si>
  <si>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</si>
  <si>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</si>
  <si>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</si>
  <si>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</si>
  <si>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</si>
  <si>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</si>
  <si>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</si>
  <si>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</si>
  <si>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</si>
  <si>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</si>
  <si>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</si>
  <si>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</si>
  <si>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</si>
  <si>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</si>
  <si>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</si>
  <si>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</si>
  <si>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</si>
  <si>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</si>
  <si>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</si>
  <si>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</si>
  <si>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</si>
  <si>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</si>
  <si>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</si>
  <si>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</si>
  <si>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</si>
  <si>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</si>
  <si>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</si>
  <si>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</si>
  <si>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</si>
  <si>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</si>
  <si>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</si>
  <si>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</si>
  <si>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</si>
  <si>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</si>
  <si>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</si>
  <si>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</si>
  <si>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</si>
  <si>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</si>
  <si>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</si>
  <si>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</si>
  <si>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</si>
  <si>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</si>
  <si>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</si>
  <si>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</si>
  <si>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</si>
  <si>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</si>
  <si>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</si>
  <si>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</si>
  <si>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</si>
  <si>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</si>
  <si>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</si>
  <si>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</si>
  <si>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</si>
  <si>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</si>
  <si>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</si>
  <si>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</si>
  <si>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</si>
  <si>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</si>
  <si>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</si>
  <si>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</si>
  <si>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</si>
  <si>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</si>
  <si>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</si>
  <si>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</si>
  <si>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</si>
  <si>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</si>
  <si>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</si>
  <si>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</si>
  <si>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</si>
  <si>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</si>
  <si>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</si>
  <si>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</si>
  <si>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</si>
  <si>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</si>
  <si>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</si>
  <si>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</si>
  <si>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</si>
  <si>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</si>
  <si>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</si>
  <si>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</si>
  <si>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</si>
  <si>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</si>
  <si>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</si>
  <si>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</si>
  <si>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</si>
  <si>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</si>
  <si>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</si>
  <si>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</si>
  <si>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</si>
  <si>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</si>
  <si>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</si>
  <si>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</si>
  <si>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</si>
  <si>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</si>
  <si>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</si>
  <si>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</si>
  <si>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</si>
  <si>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</si>
  <si>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</si>
  <si>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</si>
  <si>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</si>
  <si>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</si>
  <si>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</si>
  <si>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</si>
  <si>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</si>
  <si>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</si>
  <si>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</si>
  <si>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</si>
  <si>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</si>
  <si>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</si>
  <si>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</si>
  <si>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</si>
  <si>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</si>
  <si>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</si>
  <si>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</si>
  <si>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</si>
  <si>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</si>
  <si>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</si>
  <si>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</si>
  <si>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</si>
  <si>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</si>
  <si>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</si>
  <si>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</si>
  <si>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</si>
  <si>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</si>
  <si>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</si>
  <si>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</si>
  <si>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</si>
  <si>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</si>
  <si>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</si>
  <si>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</si>
  <si>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</si>
  <si>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</si>
  <si>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</si>
  <si>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</si>
  <si>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</si>
  <si>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</si>
  <si>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</si>
  <si>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</si>
  <si>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</si>
  <si>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</si>
  <si>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</si>
  <si>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</si>
  <si>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</si>
  <si>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</si>
  <si>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</si>
  <si>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</si>
  <si>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</si>
  <si>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</si>
  <si>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</si>
  <si>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</si>
  <si>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</si>
  <si>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</si>
  <si>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</si>
  <si>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</si>
  <si>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</si>
  <si>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</si>
  <si>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</si>
  <si>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</si>
  <si>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</si>
  <si>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</si>
  <si>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</si>
  <si>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</si>
  <si>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</si>
  <si>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</si>
  <si>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</si>
  <si>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</si>
  <si>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</si>
  <si>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</si>
  <si>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</si>
  <si>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</si>
  <si>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</si>
  <si>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</si>
  <si>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</si>
  <si>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</si>
  <si>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</si>
  <si>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</si>
  <si>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</si>
  <si>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</si>
  <si>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</si>
  <si>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</si>
  <si>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</si>
  <si>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</si>
  <si>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</si>
  <si>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</si>
  <si>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</si>
  <si>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</si>
  <si>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</si>
  <si>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</si>
  <si>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</si>
  <si>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</si>
  <si>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</si>
  <si>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</si>
  <si>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</si>
  <si>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</si>
  <si>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</si>
  <si>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</si>
  <si>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</si>
  <si>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</si>
  <si>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</si>
  <si>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</si>
  <si>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</si>
  <si>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</si>
  <si>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</si>
  <si>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</si>
  <si>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</si>
  <si>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</si>
  <si>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</si>
  <si>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</si>
  <si>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</si>
  <si>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</si>
  <si>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</si>
  <si>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</si>
  <si>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</si>
  <si>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</si>
  <si>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</si>
  <si>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</si>
  <si>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</si>
  <si>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</si>
  <si>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</si>
  <si>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</si>
  <si>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</si>
  <si>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</si>
  <si>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</si>
  <si>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</si>
  <si>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</si>
  <si>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</si>
  <si>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</si>
  <si>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</si>
  <si>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</si>
  <si>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</si>
  <si>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</si>
  <si>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</si>
  <si>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</si>
  <si>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</si>
  <si>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</si>
  <si>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</si>
  <si>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</si>
  <si>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</si>
  <si>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</si>
  <si>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</si>
  <si>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</si>
  <si>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</si>
  <si>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</si>
  <si>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</si>
  <si>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</si>
  <si>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</si>
  <si>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</si>
  <si>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</si>
  <si>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</si>
  <si>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</si>
  <si>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</si>
  <si>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</si>
  <si>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</si>
  <si>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</si>
  <si>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</si>
  <si>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</si>
  <si>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</si>
  <si>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</si>
  <si>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</si>
  <si>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</si>
  <si>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</si>
  <si>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</si>
  <si>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</si>
  <si>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</si>
  <si>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</si>
  <si>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</si>
  <si>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</si>
  <si>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</si>
  <si>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</si>
  <si>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</si>
  <si>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</si>
  <si>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</si>
  <si>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</si>
  <si>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</si>
  <si>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</si>
  <si>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</si>
  <si>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</si>
  <si>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</si>
  <si>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</si>
  <si>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</si>
  <si>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</si>
  <si>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</si>
  <si>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</si>
  <si>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</si>
  <si>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</si>
  <si>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</si>
  <si>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</si>
  <si>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</si>
  <si>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</si>
  <si>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</si>
  <si>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</si>
  <si>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</si>
  <si>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</si>
  <si>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</si>
  <si>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</si>
  <si>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</si>
  <si>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</si>
  <si>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</si>
  <si>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</si>
  <si>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</si>
  <si>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</si>
  <si>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</si>
  <si>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</si>
  <si>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</si>
  <si>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</si>
  <si>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</si>
  <si>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</si>
  <si>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</si>
  <si>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</si>
  <si>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</si>
  <si>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</si>
  <si>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</si>
  <si>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</si>
  <si>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</si>
  <si>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</si>
  <si>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</si>
  <si>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</si>
  <si>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</si>
  <si>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</si>
  <si>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</si>
  <si>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</si>
  <si>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</si>
  <si>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</si>
  <si>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</si>
  <si>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</si>
  <si>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</si>
  <si>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</si>
  <si>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</si>
  <si>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</si>
  <si>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</si>
  <si>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</si>
  <si>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</si>
  <si>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</si>
  <si>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</si>
  <si>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</si>
  <si>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</si>
  <si>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</si>
  <si>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</si>
  <si>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</si>
  <si>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</si>
  <si>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</si>
  <si>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</si>
  <si>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</si>
  <si>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</si>
  <si>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</si>
  <si>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</si>
  <si>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</si>
  <si>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</si>
  <si>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</si>
  <si>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</si>
  <si>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</si>
  <si>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</si>
  <si>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</si>
  <si>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</si>
  <si>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</si>
  <si>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</si>
  <si>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</si>
  <si>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</si>
  <si>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</si>
  <si>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</si>
  <si>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</si>
  <si>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</si>
  <si>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</si>
  <si>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</si>
  <si>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</si>
  <si>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</si>
  <si>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</si>
  <si>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</si>
  <si>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</si>
  <si>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</si>
  <si>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</si>
  <si>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</si>
  <si>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</si>
  <si>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</si>
  <si>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</si>
  <si>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</si>
  <si>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</si>
  <si>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</si>
  <si>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</si>
  <si>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</si>
  <si>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</si>
  <si>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</si>
  <si>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</si>
  <si>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</si>
  <si>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</si>
  <si>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</si>
  <si>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</si>
  <si>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</si>
  <si>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</si>
  <si>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</si>
  <si>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</si>
  <si>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</si>
  <si>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</si>
  <si>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</si>
  <si>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</si>
  <si>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</si>
  <si>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</si>
  <si>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</si>
  <si>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</si>
  <si>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</si>
  <si>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</si>
  <si>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</si>
  <si>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</si>
  <si>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</si>
  <si>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</si>
  <si>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</si>
  <si>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</si>
  <si>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</si>
  <si>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</si>
  <si>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</si>
  <si>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</si>
  <si>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</si>
  <si>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</si>
  <si>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</si>
  <si>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</si>
  <si>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</si>
  <si>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</si>
  <si>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</si>
  <si>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</si>
  <si>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</si>
  <si>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</si>
  <si>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</si>
  <si>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</si>
  <si>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</si>
  <si>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</si>
  <si>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</si>
  <si>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</si>
  <si>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</si>
  <si>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</si>
  <si>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</si>
  <si>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</si>
  <si>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</si>
  <si>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</si>
  <si>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</si>
  <si>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</si>
  <si>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</si>
  <si>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</si>
  <si>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</si>
  <si>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</si>
  <si>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</si>
  <si>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</si>
  <si>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</si>
  <si>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</si>
  <si>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</si>
  <si>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</si>
  <si>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</si>
  <si>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</si>
  <si>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</si>
  <si>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</si>
  <si>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</si>
  <si>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</si>
  <si>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</si>
  <si>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</si>
  <si>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</si>
  <si>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</si>
  <si>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</si>
  <si>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</si>
  <si>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</si>
  <si>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</si>
  <si>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</si>
  <si>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</si>
  <si>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</si>
  <si>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</si>
  <si>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</si>
  <si>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</si>
  <si>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</si>
  <si>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</si>
  <si>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</si>
  <si>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</si>
  <si>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</si>
  <si>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</si>
  <si>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</si>
  <si>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</si>
  <si>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</si>
  <si>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</si>
  <si>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</si>
  <si>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</si>
  <si>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</si>
  <si>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</si>
  <si>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</si>
  <si>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</si>
  <si>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</si>
  <si>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</si>
  <si>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</si>
  <si>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</si>
  <si>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</si>
  <si>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</si>
  <si>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</si>
  <si>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</si>
  <si>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</si>
  <si>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</si>
  <si>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</si>
  <si>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</si>
  <si>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</si>
  <si>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</si>
  <si>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</si>
  <si>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</si>
  <si>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</si>
  <si>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</si>
  <si>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</si>
  <si>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</si>
  <si>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</si>
  <si>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</si>
  <si>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</si>
  <si>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</si>
  <si>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</si>
  <si>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</si>
  <si>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</si>
  <si>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</si>
  <si>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</si>
  <si>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</si>
  <si>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</si>
  <si>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</si>
  <si>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</si>
  <si>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</si>
  <si>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</si>
  <si>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</si>
  <si>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</si>
  <si>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</si>
  <si>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</si>
  <si>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</si>
  <si>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</si>
  <si>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</si>
  <si>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</si>
  <si>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</si>
  <si>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</si>
  <si>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</si>
  <si>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</si>
  <si>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</si>
  <si>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</si>
  <si>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</si>
  <si>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</si>
  <si>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</si>
  <si>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</si>
  <si>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</si>
  <si>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</si>
  <si>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</si>
  <si>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</si>
  <si>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</si>
  <si>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</si>
  <si>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</si>
  <si>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</si>
  <si>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</si>
  <si>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</si>
  <si>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</si>
  <si>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</si>
  <si>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</si>
  <si>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</si>
  <si>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</si>
  <si>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</si>
  <si>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</si>
  <si>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</si>
  <si>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</si>
  <si>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</si>
  <si>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</si>
  <si>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</si>
  <si>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</si>
  <si>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</si>
  <si>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</si>
  <si>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</si>
  <si>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</si>
  <si>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</si>
  <si>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</si>
  <si>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</si>
  <si>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</si>
  <si>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</si>
  <si>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</si>
  <si>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</si>
  <si>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</si>
  <si>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</si>
  <si>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</si>
  <si>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</si>
  <si>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</si>
  <si>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</si>
  <si>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</si>
  <si>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</si>
  <si>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</si>
  <si>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</si>
  <si>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</si>
  <si>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</si>
  <si>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</si>
  <si>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</si>
  <si>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</si>
  <si>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</si>
  <si>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</si>
  <si>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</si>
  <si>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</si>
  <si>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</si>
  <si>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</si>
  <si>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</si>
  <si>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</si>
  <si>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</si>
  <si>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</si>
  <si>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</si>
  <si>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</si>
  <si>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</si>
  <si>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</si>
  <si>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</si>
  <si>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</si>
  <si>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</si>
  <si>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</si>
  <si>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</si>
  <si>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</si>
  <si>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</si>
  <si>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</si>
  <si>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</si>
  <si>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</si>
  <si>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</si>
  <si>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</si>
  <si>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</si>
  <si>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</si>
  <si>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</si>
  <si>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</si>
  <si>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</si>
  <si>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</si>
  <si>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</si>
  <si>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</si>
  <si>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</si>
  <si>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</si>
  <si>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</si>
  <si>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</si>
  <si>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</si>
  <si>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</si>
  <si>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</si>
  <si>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</si>
  <si>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</si>
  <si>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</si>
  <si>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</si>
  <si>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</si>
  <si>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</si>
  <si>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</si>
  <si>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</si>
  <si>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</si>
  <si>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</si>
  <si>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</si>
  <si>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</si>
  <si>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</si>
  <si>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</si>
  <si>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</si>
  <si>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</si>
  <si>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</si>
  <si>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</si>
  <si>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</si>
  <si>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</si>
  <si>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</si>
  <si>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</si>
  <si>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</si>
  <si>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</si>
  <si>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</si>
  <si>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</si>
  <si>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</si>
  <si>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</si>
  <si>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</si>
  <si>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</si>
  <si>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</si>
  <si>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</si>
  <si>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</si>
  <si>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</si>
  <si>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</si>
  <si>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</si>
  <si>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</si>
  <si>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</si>
  <si>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</si>
  <si>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</si>
  <si>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</si>
  <si>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</si>
  <si>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</si>
  <si>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</si>
  <si>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</si>
  <si>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</si>
  <si>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</si>
  <si>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</si>
  <si>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</si>
  <si>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</si>
  <si>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</si>
  <si>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</si>
  <si>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</si>
  <si>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</si>
  <si>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</si>
  <si>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</si>
  <si>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</si>
  <si>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</si>
  <si>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</si>
  <si>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</si>
  <si>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</si>
  <si>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</si>
  <si>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</si>
  <si>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</si>
  <si>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</si>
  <si>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</si>
  <si>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</si>
  <si>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</si>
  <si>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</si>
  <si>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</si>
  <si>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</si>
  <si>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</si>
  <si>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</si>
  <si>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</si>
  <si>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</si>
  <si>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</si>
  <si>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</si>
  <si>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</si>
  <si>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</si>
  <si>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</si>
  <si>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</si>
  <si>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</si>
  <si>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</si>
  <si>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</si>
  <si>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</si>
  <si>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</si>
  <si>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</si>
  <si>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</si>
  <si>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</si>
  <si>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</si>
  <si>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</si>
  <si>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</si>
  <si>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</si>
  <si>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</si>
  <si>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</si>
  <si>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</si>
  <si>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</si>
  <si>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</si>
  <si>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</si>
  <si>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</si>
  <si>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</si>
  <si>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</si>
  <si>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</si>
  <si>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</si>
  <si>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</si>
  <si>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</si>
  <si>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</si>
  <si>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</si>
  <si>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</si>
  <si>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</si>
  <si>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</si>
  <si>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</si>
  <si>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</si>
  <si>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</si>
  <si>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</si>
  <si>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</si>
  <si>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</si>
  <si>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</si>
  <si>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</si>
  <si>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</si>
  <si>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</si>
  <si>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</si>
  <si>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</si>
  <si>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</si>
  <si>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</si>
  <si>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</si>
  <si>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</si>
  <si>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</si>
  <si>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</si>
  <si>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</si>
  <si>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</si>
  <si>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</si>
  <si>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</si>
  <si>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</si>
  <si>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</si>
  <si>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</si>
  <si>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</si>
  <si>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</si>
  <si>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</si>
  <si>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</si>
  <si>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</si>
  <si>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</si>
  <si>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</si>
  <si>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</si>
  <si>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</si>
  <si>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</si>
  <si>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</si>
  <si>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</si>
  <si>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</si>
  <si>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</si>
  <si>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</si>
  <si>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</si>
  <si>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</si>
  <si>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</si>
  <si>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</si>
  <si>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</si>
  <si>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</si>
  <si>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</si>
  <si>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</si>
  <si>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</si>
  <si>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</si>
  <si>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</si>
  <si>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</si>
  <si>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</si>
  <si>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</si>
  <si>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</si>
  <si>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</si>
  <si>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</si>
  <si>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</si>
  <si>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</si>
  <si>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</si>
  <si>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</si>
  <si>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</si>
  <si>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</si>
  <si>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</si>
  <si>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</si>
  <si>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</si>
  <si>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</si>
  <si>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</si>
  <si>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</si>
  <si>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</si>
  <si>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</si>
  <si>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</si>
  <si>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</si>
  <si>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</si>
  <si>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</si>
  <si>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</si>
  <si>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</si>
  <si>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</si>
  <si>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</si>
  <si>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</si>
  <si>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</si>
  <si>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</si>
  <si>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</si>
  <si>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</si>
  <si>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</si>
  <si>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</si>
  <si>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</si>
  <si>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</si>
  <si>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</si>
  <si>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</si>
  <si>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</si>
  <si>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</si>
  <si>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</si>
  <si>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</si>
  <si>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</si>
  <si>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</si>
  <si>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</si>
  <si>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</si>
  <si>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</si>
  <si>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</si>
  <si>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</si>
  <si>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</si>
  <si>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</si>
  <si>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</si>
  <si>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</si>
  <si>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</si>
  <si>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</si>
  <si>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</si>
  <si>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</si>
  <si>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</si>
  <si>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</si>
  <si>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</si>
  <si>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</si>
  <si>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</si>
  <si>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</si>
  <si>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</si>
  <si>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</si>
  <si>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</si>
  <si>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</si>
  <si>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</si>
  <si>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</si>
  <si>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</si>
  <si>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</si>
  <si>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</si>
  <si>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</si>
  <si>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</si>
  <si>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</si>
  <si>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</si>
  <si>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</si>
  <si>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</si>
  <si>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</si>
  <si>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</si>
  <si>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</si>
  <si>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</si>
  <si>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</si>
  <si>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</si>
  <si>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</si>
  <si>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</si>
  <si>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</si>
  <si>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</si>
  <si>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</si>
  <si>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</si>
  <si>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</si>
  <si>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</si>
  <si>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</si>
  <si>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</si>
  <si>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</si>
  <si>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</si>
  <si>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</si>
  <si>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</si>
  <si>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</si>
  <si>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</si>
  <si>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</si>
  <si>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</si>
  <si>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</si>
  <si>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</si>
  <si>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</si>
  <si>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</si>
  <si>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</si>
  <si>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</si>
  <si>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</si>
  <si>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</si>
  <si>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</si>
  <si>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</si>
  <si>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</si>
  <si>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</si>
  <si>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</si>
  <si>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</si>
  <si>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</si>
  <si>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</si>
  <si>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</si>
  <si>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</si>
  <si>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</si>
  <si>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</si>
  <si>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</si>
  <si>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</si>
  <si>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</si>
  <si>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</si>
  <si>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</si>
  <si>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</si>
  <si>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</si>
  <si>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</si>
  <si>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</si>
  <si>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</si>
  <si>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</si>
  <si>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</si>
  <si>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</si>
  <si>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</si>
  <si>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</si>
  <si>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</si>
  <si>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</si>
  <si>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</si>
  <si>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</si>
  <si>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</si>
  <si>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</si>
  <si>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</si>
  <si>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</si>
  <si>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</si>
  <si>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</si>
  <si>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</si>
  <si>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</si>
  <si>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</si>
  <si>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</si>
  <si>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</si>
  <si>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</si>
  <si>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</si>
  <si>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</si>
  <si>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</si>
  <si>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</si>
  <si>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</si>
  <si>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</si>
  <si>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</si>
  <si>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</si>
  <si>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</si>
  <si>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</si>
  <si>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</si>
  <si>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</si>
  <si>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</si>
  <si>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</si>
  <si>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</si>
  <si>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</si>
  <si>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</si>
  <si>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</si>
  <si>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</si>
  <si>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</si>
  <si>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</si>
  <si>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</si>
  <si>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</si>
  <si>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</si>
  <si>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</si>
  <si>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</si>
  <si>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</si>
  <si>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</si>
  <si>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</si>
  <si>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</si>
  <si>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</si>
  <si>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</si>
  <si>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</si>
  <si>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</si>
  <si>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</si>
  <si>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</si>
  <si>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</si>
  <si>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</si>
  <si>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</si>
  <si>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</si>
  <si>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</si>
  <si>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</si>
  <si>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</si>
  <si>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</si>
  <si>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</si>
  <si>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</si>
  <si>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</si>
  <si>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</si>
  <si>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</si>
  <si>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</si>
  <si>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</si>
  <si>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</si>
  <si>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</si>
  <si>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</si>
  <si>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</si>
  <si>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</si>
  <si>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</si>
  <si>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</si>
  <si>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</si>
  <si>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</si>
  <si>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</si>
  <si>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</si>
  <si>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</si>
  <si>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</si>
  <si>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</si>
  <si>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</si>
  <si>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</si>
  <si>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</si>
  <si>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</si>
  <si>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</si>
  <si>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</si>
  <si>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</si>
  <si>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</si>
  <si>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</si>
  <si>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</si>
  <si>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</si>
  <si>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</si>
  <si>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</si>
  <si>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</si>
  <si>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</si>
  <si>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</si>
  <si>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</si>
  <si>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</si>
  <si>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</si>
  <si>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</si>
  <si>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</si>
  <si>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</si>
  <si>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</si>
  <si>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</si>
  <si>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</si>
  <si>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</si>
  <si>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</si>
  <si>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</si>
  <si>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</si>
  <si>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</si>
  <si>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</si>
  <si>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</si>
  <si>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</si>
  <si>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</si>
  <si>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</si>
  <si>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</si>
  <si>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</si>
  <si>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</si>
  <si>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</si>
  <si>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</si>
  <si>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</si>
  <si>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</si>
  <si>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</si>
  <si>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</si>
  <si>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</si>
  <si>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</si>
  <si>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</si>
  <si>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</si>
  <si>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</si>
  <si>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</si>
  <si>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</si>
  <si>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</si>
  <si>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</si>
  <si>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</si>
  <si>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</si>
  <si>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</si>
  <si>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</si>
  <si>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</si>
  <si>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</si>
  <si>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</si>
  <si>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</si>
  <si>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</si>
  <si>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</si>
  <si>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</si>
  <si>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</si>
  <si>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</si>
  <si>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</si>
  <si>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</si>
  <si>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</si>
  <si>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</si>
  <si>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</si>
  <si>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</si>
  <si>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</si>
  <si>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</si>
  <si>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</si>
  <si>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</si>
  <si>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</si>
  <si>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</si>
  <si>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</si>
  <si>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</si>
  <si>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</si>
  <si>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</si>
  <si>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</si>
  <si>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</si>
  <si>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</si>
  <si>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</si>
  <si>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</si>
  <si>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</si>
  <si>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</si>
  <si>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</si>
  <si>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</si>
  <si>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</si>
  <si>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</si>
  <si>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</si>
  <si>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</si>
  <si>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</si>
  <si>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</si>
  <si>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</si>
  <si>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</si>
  <si>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</si>
  <si>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</si>
  <si>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</si>
  <si>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</si>
  <si>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</si>
  <si>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</si>
  <si>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</si>
  <si>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</si>
  <si>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</si>
  <si>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</si>
  <si>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</si>
  <si>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</si>
  <si>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</si>
  <si>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</si>
  <si>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</si>
  <si>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</si>
  <si>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</si>
  <si>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</si>
  <si>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</si>
  <si>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</si>
  <si>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</si>
  <si>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</si>
  <si>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</si>
  <si>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</si>
  <si>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</si>
  <si>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</si>
  <si>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</si>
  <si>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</si>
  <si>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</si>
  <si>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</si>
  <si>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</si>
  <si>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</si>
  <si>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</si>
  <si>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</si>
  <si>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</si>
  <si>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</si>
  <si>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</si>
  <si>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</si>
  <si>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</si>
  <si>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</si>
  <si>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</si>
  <si>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</si>
  <si>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</si>
  <si>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</si>
  <si>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</si>
  <si>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</si>
  <si>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</si>
  <si>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</si>
  <si>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</si>
  <si>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</si>
  <si>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</si>
  <si>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</si>
  <si>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</si>
  <si>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</si>
  <si>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</si>
  <si>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</si>
  <si>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</si>
  <si>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</si>
  <si>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</si>
  <si>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</si>
  <si>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</si>
  <si>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</si>
  <si>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</si>
  <si>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</si>
  <si>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</si>
  <si>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</si>
  <si>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</si>
  <si>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</si>
  <si>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</si>
  <si>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</si>
  <si>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</si>
  <si>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</si>
  <si>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</si>
  <si>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</si>
  <si>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</si>
  <si>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</si>
  <si>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</si>
  <si>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</si>
  <si>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</si>
  <si>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</si>
  <si>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</si>
  <si>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</si>
  <si>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</si>
  <si>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</si>
  <si>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</si>
  <si>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</si>
  <si>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</si>
  <si>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</si>
  <si>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</si>
  <si>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</si>
  <si>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</si>
  <si>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</si>
  <si>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</si>
  <si>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</si>
  <si>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</si>
  <si>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</si>
  <si>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</si>
  <si>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</si>
  <si>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</si>
  <si>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</si>
  <si>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</si>
  <si>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</si>
  <si>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</si>
  <si>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</si>
  <si>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</si>
  <si>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</si>
  <si>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</si>
  <si>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</si>
  <si>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</si>
  <si>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</si>
  <si>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</si>
  <si>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</si>
  <si>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</si>
  <si>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</si>
  <si>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</si>
  <si>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</si>
  <si>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</si>
  <si>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</si>
  <si>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</si>
  <si>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</si>
  <si>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</si>
  <si>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</si>
  <si>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</si>
  <si>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</si>
  <si>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</si>
  <si>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</si>
  <si>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</si>
  <si>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</si>
  <si>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</si>
  <si>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</si>
  <si>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</si>
  <si>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</si>
  <si>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</si>
  <si>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</si>
  <si>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</si>
  <si>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</si>
  <si>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</si>
  <si>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</si>
  <si>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</si>
  <si>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</si>
  <si>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</si>
  <si>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</si>
  <si>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</si>
  <si>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</si>
  <si>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</si>
  <si>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</si>
  <si>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</si>
  <si>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</si>
  <si>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</si>
  <si>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</si>
  <si>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</si>
  <si>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</si>
  <si>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</si>
  <si>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</si>
  <si>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</si>
  <si>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</si>
  <si>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</si>
  <si>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</si>
  <si>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</si>
  <si>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</si>
  <si>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</si>
  <si>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</si>
  <si>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</si>
  <si>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</si>
  <si>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</si>
  <si>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</si>
  <si>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</si>
  <si>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</si>
  <si>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</si>
  <si>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</si>
  <si>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</si>
  <si>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</si>
  <si>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</si>
  <si>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</si>
  <si>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</si>
  <si>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</si>
  <si>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</si>
  <si>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</si>
  <si>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</si>
  <si>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</si>
  <si>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</si>
  <si>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</si>
  <si>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</si>
  <si>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</si>
  <si>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</si>
  <si>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</si>
  <si>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</si>
  <si>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</si>
  <si>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</si>
  <si>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</si>
  <si>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</si>
  <si>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</si>
  <si>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</si>
  <si>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</si>
  <si>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</si>
  <si>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</si>
  <si>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</si>
  <si>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</si>
  <si>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</si>
  <si>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</si>
  <si>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</si>
  <si>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</si>
  <si>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</si>
  <si>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</si>
  <si>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</si>
  <si>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</si>
  <si>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</si>
  <si>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</si>
  <si>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</si>
  <si>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</si>
  <si>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</si>
  <si>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</si>
  <si>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</si>
  <si>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</si>
  <si>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</si>
  <si>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</si>
  <si>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</si>
  <si>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</si>
  <si>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</si>
  <si>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</si>
  <si>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</si>
  <si>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</si>
  <si>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</si>
  <si>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</si>
  <si>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</si>
  <si>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</si>
  <si>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</si>
  <si>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</si>
  <si>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</si>
  <si>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</si>
  <si>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</si>
  <si>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</si>
  <si>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</si>
  <si>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</si>
  <si>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</si>
  <si>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</si>
  <si>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</si>
  <si>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</si>
  <si>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</si>
  <si>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</si>
  <si>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</si>
  <si>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</si>
  <si>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</si>
  <si>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</si>
  <si>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</si>
  <si>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</si>
  <si>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</si>
  <si>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</si>
  <si>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</si>
  <si>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</si>
  <si>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</si>
  <si>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</si>
  <si>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</si>
  <si>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</si>
  <si>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</si>
  <si>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</si>
  <si>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</si>
  <si>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</si>
  <si>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</si>
  <si>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</si>
  <si>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</si>
  <si>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</si>
  <si>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</si>
  <si>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</si>
  <si>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</si>
  <si>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</si>
  <si>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</si>
  <si>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</si>
  <si>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</si>
  <si>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</si>
  <si>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</si>
  <si>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</si>
  <si>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</si>
  <si>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</si>
  <si>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</si>
  <si>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</si>
  <si>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</si>
  <si>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</si>
  <si>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</si>
  <si>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</si>
  <si>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</si>
  <si>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</si>
  <si>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</si>
  <si>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</si>
  <si>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</si>
  <si>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</si>
  <si>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</si>
  <si>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</si>
  <si>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</si>
  <si>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</si>
  <si>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</si>
  <si>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</si>
  <si>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</si>
  <si>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</si>
  <si>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</si>
  <si>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</si>
  <si>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</si>
  <si>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</si>
  <si>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</si>
  <si>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</si>
  <si>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</si>
  <si>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</si>
  <si>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</si>
  <si>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</si>
  <si>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</si>
  <si>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</si>
  <si>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</si>
  <si>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</si>
  <si>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</si>
  <si>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</si>
  <si>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</si>
  <si>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</si>
  <si>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</si>
  <si>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</si>
  <si>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</si>
  <si>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</si>
  <si>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</si>
  <si>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</si>
  <si>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</si>
  <si>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</si>
  <si>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</si>
  <si>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</si>
  <si>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</si>
  <si>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</si>
  <si>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</si>
  <si>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</si>
  <si>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</si>
  <si>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</si>
  <si>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</si>
  <si>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</si>
  <si>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</si>
  <si>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</si>
  <si>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</si>
  <si>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</si>
  <si>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</si>
  <si>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</si>
  <si>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</si>
  <si>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</si>
  <si>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</si>
  <si>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</si>
  <si>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</si>
  <si>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</si>
  <si>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</si>
  <si>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</si>
  <si>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</si>
  <si>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</si>
  <si>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</si>
  <si>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</si>
  <si>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</si>
  <si>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</si>
  <si>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</si>
  <si>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</si>
  <si>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</si>
  <si>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</si>
  <si>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</si>
  <si>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</si>
  <si>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</si>
  <si>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</si>
  <si>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</si>
  <si>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</si>
  <si>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</si>
  <si>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</si>
  <si>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</si>
  <si>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</si>
  <si>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</si>
  <si>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</si>
  <si>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</si>
  <si>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</si>
  <si>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</si>
  <si>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</si>
  <si>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</si>
  <si>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</si>
  <si>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</si>
  <si>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</si>
  <si>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</si>
  <si>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</si>
  <si>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</si>
  <si>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</si>
  <si>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</si>
  <si>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</si>
  <si>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</si>
  <si>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</si>
  <si>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</si>
  <si>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</si>
  <si>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</si>
  <si>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</si>
  <si>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</si>
  <si>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</si>
  <si>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</si>
  <si>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</si>
  <si>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</si>
  <si>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</si>
  <si>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</si>
  <si>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</si>
  <si>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</si>
  <si>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</si>
  <si>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</si>
  <si>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</si>
  <si>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</si>
  <si>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</si>
  <si>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</si>
  <si>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</si>
  <si>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</si>
  <si>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</si>
  <si>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</si>
  <si>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</si>
  <si>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</si>
  <si>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</si>
  <si>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</si>
  <si>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</si>
  <si>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</si>
  <si>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</si>
  <si>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</si>
  <si>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</si>
  <si>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</si>
  <si>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</si>
  <si>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</si>
  <si>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</si>
  <si>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</si>
  <si>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</si>
  <si>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</si>
  <si>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</si>
  <si>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</si>
  <si>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</si>
  <si>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</si>
  <si>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</si>
  <si>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</si>
  <si>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</si>
  <si>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</si>
  <si>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</si>
  <si>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</si>
  <si>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</si>
  <si>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</si>
  <si>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</si>
  <si>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</si>
  <si>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</si>
  <si>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</si>
  <si>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</si>
  <si>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</si>
  <si>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</si>
  <si>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</si>
  <si>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</si>
  <si>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</si>
  <si>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</si>
  <si>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</si>
  <si>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</si>
  <si>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</si>
  <si>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</si>
  <si>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</si>
  <si>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</si>
  <si>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</si>
  <si>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</si>
  <si>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</si>
  <si>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</si>
  <si>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</si>
  <si>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</si>
  <si>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</si>
  <si>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</si>
  <si>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</si>
  <si>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</si>
  <si>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</si>
  <si>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</si>
  <si>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</si>
  <si>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</si>
  <si>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</si>
  <si>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</si>
  <si>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</si>
  <si>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</si>
  <si>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</si>
  <si>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</si>
  <si>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</si>
  <si>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</si>
  <si>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</si>
  <si>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</si>
  <si>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</si>
  <si>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</si>
  <si>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</si>
  <si>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</si>
  <si>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</si>
  <si>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</si>
  <si>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</si>
  <si>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</si>
  <si>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</si>
  <si>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</si>
  <si>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</si>
  <si>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</si>
  <si>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</si>
  <si>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</si>
  <si>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</si>
  <si>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</si>
  <si>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</si>
  <si>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</si>
  <si>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</si>
  <si>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</si>
  <si>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</si>
  <si>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</si>
  <si>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</si>
  <si>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</si>
  <si>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</si>
  <si>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</si>
  <si>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</si>
  <si>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</si>
  <si>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</si>
  <si>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</si>
  <si>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</si>
  <si>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</si>
  <si>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</si>
  <si>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</si>
  <si>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</si>
  <si>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</si>
  <si>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</si>
  <si>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</si>
  <si>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</si>
  <si>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</si>
  <si>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</si>
  <si>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</si>
  <si>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</si>
  <si>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</si>
  <si>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</si>
  <si>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</si>
  <si>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</si>
  <si>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</si>
  <si>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</si>
  <si>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</si>
  <si>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</si>
  <si>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</si>
  <si>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</si>
  <si>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</si>
  <si>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</si>
  <si>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</si>
  <si>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</si>
  <si>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</si>
  <si>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</si>
  <si>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</si>
  <si>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</si>
  <si>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</si>
  <si>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</si>
  <si>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</si>
  <si>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</si>
  <si>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</si>
  <si>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</si>
  <si>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</si>
  <si>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</si>
  <si>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</si>
  <si>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</si>
  <si>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</si>
  <si>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</si>
  <si>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</si>
  <si>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</si>
  <si>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</si>
  <si>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</si>
  <si>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</si>
  <si>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</si>
  <si>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</si>
  <si>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</si>
  <si>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</si>
  <si>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</si>
  <si>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</si>
  <si>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</si>
  <si>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</si>
  <si>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</si>
  <si>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</si>
  <si>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</si>
  <si>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</si>
  <si>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</si>
  <si>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</si>
  <si>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</si>
  <si>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</si>
  <si>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</si>
  <si>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</si>
  <si>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</si>
  <si>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</si>
  <si>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</si>
  <si>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</si>
  <si>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</si>
  <si>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</si>
  <si>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</si>
  <si>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</si>
  <si>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</si>
  <si>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</si>
  <si>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</si>
  <si>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</si>
  <si>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</si>
  <si>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</si>
  <si>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</si>
  <si>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</si>
  <si>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</si>
  <si>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</si>
  <si>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</si>
  <si>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</si>
  <si>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</si>
  <si>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</si>
  <si>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</si>
  <si>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</si>
  <si>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</si>
  <si>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</si>
  <si>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</si>
  <si>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</si>
  <si>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</si>
  <si>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</si>
  <si>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</si>
  <si>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</si>
  <si>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</si>
  <si>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</si>
  <si>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</si>
  <si>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</si>
  <si>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</si>
  <si>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</si>
  <si>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</si>
  <si>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</si>
  <si>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</si>
  <si>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</si>
  <si>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</si>
  <si>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</si>
  <si>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</si>
  <si>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</si>
  <si>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</si>
  <si>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</si>
  <si>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</si>
  <si>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</si>
  <si>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</si>
  <si>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</si>
  <si>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</si>
  <si>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</si>
  <si>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</si>
  <si>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</si>
  <si>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</si>
  <si>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</si>
  <si>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</si>
  <si>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</si>
  <si>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</si>
  <si>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</si>
  <si>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</si>
  <si>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</si>
  <si>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</si>
  <si>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</si>
  <si>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</si>
  <si>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</si>
  <si>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</si>
  <si>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</si>
  <si>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</si>
  <si>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</si>
  <si>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</si>
  <si>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</si>
  <si>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</si>
  <si>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</si>
  <si>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</si>
  <si>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</si>
  <si>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</si>
  <si>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</si>
  <si>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</si>
  <si>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</si>
  <si>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</si>
  <si>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</si>
  <si>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</si>
  <si>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</si>
  <si>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</si>
  <si>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</si>
  <si>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</si>
  <si>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</si>
  <si>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</si>
  <si>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</si>
  <si>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</si>
  <si>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</si>
  <si>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</si>
  <si>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</si>
  <si>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</si>
  <si>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</si>
  <si>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</si>
  <si>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</si>
  <si>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</si>
  <si>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</si>
  <si>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</si>
  <si>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</si>
  <si>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</si>
  <si>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</si>
  <si>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</si>
  <si>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</si>
  <si>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</si>
  <si>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</si>
  <si>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</si>
  <si>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</si>
  <si>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</si>
  <si>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</si>
  <si>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</si>
  <si>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</si>
  <si>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</si>
  <si>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</si>
  <si>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</si>
  <si>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</si>
  <si>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</si>
  <si>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</si>
  <si>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</si>
  <si>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</si>
  <si>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</si>
  <si>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</si>
  <si>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</si>
  <si>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</si>
  <si>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</si>
  <si>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</si>
  <si>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</si>
  <si>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</si>
  <si>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</si>
  <si>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</si>
  <si>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</si>
  <si>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</si>
  <si>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</si>
  <si>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</si>
  <si>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</si>
  <si>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</si>
  <si>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</si>
  <si>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</si>
  <si>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</si>
  <si>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</si>
  <si>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</si>
  <si>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</si>
  <si>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</si>
  <si>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</si>
  <si>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</si>
  <si>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</si>
  <si>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</si>
  <si>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</si>
  <si>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</si>
  <si>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</si>
  <si>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</si>
  <si>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</si>
  <si>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</si>
  <si>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</si>
  <si>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</si>
  <si>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</si>
  <si>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</si>
  <si>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</si>
  <si>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</si>
  <si>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</si>
  <si>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</si>
  <si>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</si>
  <si>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</si>
  <si>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</si>
  <si>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</si>
  <si>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</si>
  <si>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</si>
  <si>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</si>
  <si>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</si>
  <si>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</si>
  <si>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</si>
  <si>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</si>
  <si>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</si>
  <si>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</si>
  <si>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</si>
  <si>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</si>
  <si>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</si>
  <si>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</si>
  <si>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</si>
  <si>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</si>
  <si>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</si>
  <si>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</si>
  <si>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</si>
  <si>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</si>
  <si>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</si>
  <si>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</si>
  <si>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</si>
  <si>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</si>
  <si>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</si>
  <si>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</si>
  <si>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</si>
  <si>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</si>
  <si>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</si>
  <si>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</si>
  <si>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</si>
  <si>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</si>
  <si>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</si>
  <si>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</si>
  <si>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</si>
  <si>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</si>
  <si>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</si>
  <si>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</si>
  <si>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</si>
  <si>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</si>
  <si>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</si>
  <si>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</si>
  <si>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</si>
  <si>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</si>
  <si>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</si>
  <si>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</si>
  <si>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</si>
  <si>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</si>
  <si>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</si>
  <si>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</si>
  <si>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</si>
  <si>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</si>
  <si>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</si>
  <si>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</si>
  <si>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</si>
  <si>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</si>
  <si>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</si>
  <si>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</si>
  <si>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</si>
  <si>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</si>
  <si>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</si>
  <si>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</si>
  <si>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</si>
  <si>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</si>
  <si>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</si>
  <si>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</si>
  <si>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</si>
  <si>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</si>
  <si>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</si>
  <si>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</si>
  <si>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</si>
  <si>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</si>
  <si>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</si>
  <si>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</si>
  <si>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</si>
  <si>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</si>
  <si>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</si>
  <si>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</si>
  <si>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</si>
  <si>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</si>
  <si>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</si>
  <si>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</si>
  <si>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</si>
  <si>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</si>
  <si>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</si>
  <si>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</si>
  <si>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</si>
  <si>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</si>
  <si>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</si>
  <si>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</si>
  <si>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</si>
  <si>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</si>
  <si>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</si>
  <si>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</si>
  <si>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</si>
  <si>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</si>
  <si>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</si>
  <si>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</si>
  <si>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</si>
  <si>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</si>
  <si>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</si>
  <si>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</si>
  <si>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</si>
  <si>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</si>
  <si>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</si>
  <si>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</si>
  <si>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</si>
  <si>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</si>
  <si>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</si>
  <si>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</si>
  <si>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</si>
  <si>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</si>
  <si>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</si>
  <si>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</si>
  <si>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</si>
  <si>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</si>
  <si>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</si>
  <si>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</si>
  <si>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</si>
  <si>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</si>
  <si>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</si>
  <si>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</si>
  <si>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</si>
  <si>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</si>
  <si>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</si>
  <si>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</si>
  <si>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</si>
  <si>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</si>
  <si>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</si>
  <si>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</si>
  <si>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</si>
  <si>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</si>
  <si>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</si>
  <si>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</si>
  <si>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</si>
  <si>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</si>
  <si>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</si>
  <si>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</si>
  <si>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</si>
  <si>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</si>
  <si>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</si>
  <si>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</si>
  <si>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</si>
  <si>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</si>
  <si>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</si>
  <si>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</si>
  <si>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</si>
  <si>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</si>
  <si>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</si>
  <si>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</si>
  <si>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</si>
  <si>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</si>
  <si>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</si>
  <si>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</si>
  <si>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</si>
  <si>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</si>
  <si>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</si>
  <si>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</si>
  <si>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</si>
  <si>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</si>
  <si>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</si>
  <si>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</si>
  <si>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</si>
  <si>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</si>
  <si>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</si>
  <si>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</si>
  <si>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</si>
  <si>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</si>
  <si>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</si>
  <si>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</si>
  <si>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</si>
  <si>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</si>
  <si>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</si>
  <si>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</si>
  <si>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</si>
  <si>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</si>
  <si>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</si>
  <si>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</si>
  <si>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</si>
  <si>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</si>
  <si>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</si>
  <si>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</si>
  <si>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</si>
  <si>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</si>
  <si>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</si>
  <si>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</si>
  <si>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</si>
  <si>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</si>
  <si>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</si>
  <si>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</si>
  <si>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</si>
  <si>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</si>
  <si>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</si>
  <si>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</si>
  <si>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</si>
  <si>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</si>
  <si>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</si>
  <si>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</si>
  <si>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</si>
  <si>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</si>
  <si>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</si>
  <si>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</si>
  <si>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</si>
  <si>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</si>
  <si>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</si>
  <si>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</si>
  <si>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</si>
  <si>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</si>
  <si>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</si>
  <si>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</si>
  <si>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</si>
  <si>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</si>
  <si>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</si>
  <si>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</si>
  <si>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</si>
  <si>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</si>
  <si>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</si>
  <si>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</si>
  <si>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</si>
  <si>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</si>
  <si>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</si>
  <si>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</si>
  <si>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</si>
  <si>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</si>
  <si>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</si>
  <si>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</si>
  <si>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</si>
  <si>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</si>
  <si>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</si>
  <si>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</si>
  <si>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</si>
  <si>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</si>
  <si>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</si>
  <si>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</si>
  <si>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</si>
  <si>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</si>
  <si>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</si>
  <si>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</si>
  <si>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</si>
  <si>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</si>
  <si>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</si>
  <si>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</si>
  <si>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</si>
  <si>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</si>
  <si>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</si>
  <si>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</si>
  <si>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</si>
  <si>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</si>
  <si>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</si>
  <si>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</si>
  <si>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</si>
  <si>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</si>
  <si>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</si>
  <si>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</si>
  <si>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</si>
  <si>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</si>
  <si>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</si>
  <si>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</si>
  <si>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</si>
  <si>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</si>
  <si>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</si>
  <si>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</si>
  <si>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</si>
  <si>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</si>
  <si>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</si>
  <si>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</si>
  <si>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</si>
  <si>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</si>
  <si>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</si>
  <si>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</si>
  <si>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</si>
  <si>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</si>
  <si>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</si>
  <si>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</si>
  <si>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</si>
  <si>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</si>
  <si>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</si>
  <si>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</si>
  <si>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</si>
  <si>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</si>
  <si>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</si>
  <si>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</si>
  <si>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</si>
  <si>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</si>
  <si>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</si>
  <si>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</si>
  <si>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</si>
  <si>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</si>
  <si>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</si>
  <si>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</si>
  <si>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</si>
  <si>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</si>
  <si>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</si>
  <si>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</si>
  <si>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</si>
  <si>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</si>
  <si>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</si>
  <si>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</si>
  <si>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</si>
  <si>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</si>
  <si>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</si>
  <si>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</si>
  <si>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</si>
  <si>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</si>
  <si>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</si>
  <si>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</si>
  <si>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</si>
  <si>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</si>
  <si>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</si>
  <si>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</si>
  <si>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</si>
  <si>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</si>
  <si>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</si>
  <si>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</si>
  <si>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</si>
  <si>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</si>
  <si>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</si>
  <si>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</si>
  <si>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</si>
  <si>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</si>
  <si>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</si>
  <si>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</si>
  <si>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</si>
  <si>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</si>
  <si>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</si>
  <si>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</si>
  <si>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</si>
  <si>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</si>
  <si>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</si>
  <si>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</si>
  <si>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</si>
  <si>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</si>
  <si>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</si>
  <si>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</si>
  <si>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</si>
  <si>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</si>
  <si>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</si>
  <si>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</si>
  <si>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</si>
  <si>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</si>
  <si>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</si>
  <si>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</si>
  <si>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</si>
  <si>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</si>
  <si>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</si>
  <si>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</si>
  <si>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</si>
  <si>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</si>
  <si>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</si>
  <si>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</si>
  <si>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</si>
  <si>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</si>
  <si>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</si>
  <si>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</si>
  <si>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</si>
  <si>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</si>
  <si>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</si>
  <si>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</si>
  <si>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</si>
  <si>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</si>
  <si>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</si>
  <si>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</si>
  <si>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</si>
  <si>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</si>
  <si>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</si>
  <si>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</si>
  <si>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</si>
  <si>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</si>
  <si>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</si>
  <si>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</si>
  <si>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</si>
  <si>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</si>
  <si>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</si>
  <si>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</si>
  <si>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</si>
  <si>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</si>
  <si>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</si>
  <si>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</si>
  <si>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</si>
  <si>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</si>
  <si>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</si>
  <si>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</si>
  <si>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</si>
  <si>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</si>
  <si>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</si>
  <si>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</si>
  <si>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</si>
  <si>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</si>
  <si>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</si>
  <si>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</si>
  <si>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</si>
  <si>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</si>
  <si>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</si>
  <si>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</si>
  <si>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</si>
  <si>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</si>
  <si>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</si>
  <si>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</si>
  <si>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</si>
  <si>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</si>
  <si>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</si>
  <si>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</si>
  <si>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</si>
  <si>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</si>
  <si>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</si>
  <si>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</si>
  <si>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</si>
  <si>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</si>
  <si>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</si>
  <si>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</si>
  <si>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</si>
  <si>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</si>
  <si>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</si>
  <si>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</si>
  <si>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</si>
  <si>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</si>
  <si>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</si>
  <si>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</si>
  <si>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</si>
  <si>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</si>
  <si>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</si>
  <si>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</si>
  <si>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</si>
  <si>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</si>
  <si>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</si>
  <si>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</si>
  <si>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</si>
  <si>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</si>
  <si>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</si>
  <si>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</si>
  <si>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</si>
  <si>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</si>
  <si>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</si>
  <si>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</si>
  <si>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</si>
  <si>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</si>
  <si>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</si>
  <si>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</si>
  <si>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</si>
  <si>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</si>
  <si>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</si>
  <si>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</si>
  <si>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</si>
  <si>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</si>
  <si>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</si>
  <si>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</si>
  <si>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</si>
  <si>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</si>
  <si>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</si>
  <si>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</si>
  <si>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</si>
  <si>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</si>
  <si>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</si>
  <si>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</si>
  <si>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</si>
  <si>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</si>
  <si>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</si>
  <si>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</si>
  <si>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</si>
  <si>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</si>
  <si>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</si>
  <si>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</si>
  <si>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</si>
  <si>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</si>
  <si>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</si>
  <si>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</si>
  <si>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</si>
  <si>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</si>
  <si>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</si>
  <si>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</si>
  <si>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</si>
  <si>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</si>
  <si>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</si>
  <si>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</si>
  <si>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</si>
  <si>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</si>
  <si>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</si>
  <si>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</si>
  <si>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</si>
  <si>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</si>
  <si>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</si>
  <si>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</si>
  <si>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</si>
  <si>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</si>
  <si>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</si>
  <si>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</si>
  <si>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</si>
  <si>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</si>
  <si>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</si>
  <si>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</si>
  <si>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</si>
  <si>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</si>
  <si>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</si>
  <si>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</si>
  <si>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</si>
  <si>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</si>
  <si>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</si>
  <si>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</si>
  <si>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</si>
  <si>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</si>
  <si>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</si>
  <si>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</si>
  <si>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</si>
  <si>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</si>
  <si>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</si>
  <si>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</si>
  <si>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</si>
  <si>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</si>
  <si>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</si>
  <si>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</si>
  <si>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</si>
  <si>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</si>
  <si>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</si>
  <si>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</si>
  <si>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</si>
  <si>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</si>
  <si>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</si>
  <si>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</si>
  <si>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</si>
  <si>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</si>
  <si>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</si>
  <si>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</si>
  <si>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</si>
  <si>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</si>
  <si>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</si>
  <si>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</si>
  <si>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</si>
  <si>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</si>
  <si>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</si>
  <si>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</si>
  <si>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</si>
  <si>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</si>
  <si>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</si>
  <si>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</si>
  <si>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</si>
  <si>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</si>
  <si>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</si>
  <si>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</si>
  <si>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</si>
  <si>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</si>
  <si>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</si>
  <si>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</si>
  <si>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</si>
  <si>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</si>
  <si>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</si>
  <si>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</si>
  <si>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</si>
  <si>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</si>
  <si>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</si>
  <si>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</si>
  <si>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</si>
  <si>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</si>
  <si>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</si>
  <si>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</si>
  <si>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</si>
  <si>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</si>
  <si>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</si>
  <si>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</si>
  <si>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</si>
  <si>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</si>
  <si>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</si>
  <si>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</si>
  <si>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</si>
  <si>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</si>
  <si>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</si>
  <si>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</si>
  <si>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</si>
  <si>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</si>
  <si>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</si>
  <si>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</si>
  <si>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</si>
  <si>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</si>
  <si>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</si>
  <si>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</si>
  <si>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</si>
  <si>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</si>
  <si>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</si>
  <si>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</si>
  <si>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</si>
  <si>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</si>
  <si>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</si>
  <si>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</si>
  <si>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</si>
  <si>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</si>
  <si>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</si>
  <si>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</si>
  <si>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</si>
  <si>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</si>
  <si>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</si>
  <si>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</si>
  <si>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</si>
  <si>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</si>
  <si>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</si>
  <si>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</si>
  <si>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</si>
  <si>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</si>
  <si>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</si>
  <si>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</si>
  <si>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</si>
  <si>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</si>
  <si>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</si>
  <si>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</si>
  <si>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</si>
  <si>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</si>
  <si>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</si>
  <si>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</si>
  <si>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</si>
  <si>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</si>
  <si>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</si>
  <si>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</si>
  <si>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</si>
  <si>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</si>
  <si>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</si>
  <si>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</si>
  <si>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</si>
  <si>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</si>
  <si>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</si>
  <si>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</si>
  <si>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</si>
  <si>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</si>
  <si>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</si>
  <si>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</si>
  <si>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</si>
  <si>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</si>
  <si>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</si>
  <si>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</si>
  <si>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</si>
  <si>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</si>
  <si>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</si>
  <si>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</si>
  <si>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</si>
  <si>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</si>
  <si>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</si>
  <si>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</si>
  <si>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</si>
  <si>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</si>
  <si>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</si>
  <si>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</si>
  <si>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</si>
  <si>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</si>
  <si>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</si>
  <si>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</si>
  <si>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</si>
  <si>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</si>
  <si>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</si>
  <si>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</si>
  <si>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</si>
  <si>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</si>
  <si>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</si>
  <si>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</si>
  <si>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</si>
  <si>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</si>
  <si>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</si>
  <si>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</si>
  <si>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</si>
  <si>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</si>
  <si>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</si>
  <si>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</si>
  <si>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</si>
  <si>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</si>
  <si>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</si>
  <si>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</si>
  <si>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</si>
  <si>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</si>
  <si>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</si>
  <si>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</si>
  <si>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</si>
  <si>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</si>
  <si>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</si>
  <si>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</si>
  <si>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</si>
  <si>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</si>
  <si>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</si>
  <si>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</si>
  <si>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</si>
  <si>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</si>
  <si>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</si>
  <si>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</si>
  <si>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</si>
  <si>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</si>
  <si>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</si>
  <si>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</si>
  <si>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</si>
  <si>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</si>
  <si>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</si>
  <si>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</si>
  <si>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</si>
  <si>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</si>
  <si>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</si>
  <si>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</si>
  <si>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</si>
  <si>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</si>
  <si>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</si>
  <si>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</si>
  <si>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</si>
  <si>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</si>
  <si>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</si>
  <si>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</si>
  <si>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</si>
  <si>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</si>
  <si>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</si>
  <si>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</si>
  <si>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</si>
  <si>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</si>
  <si>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</si>
  <si>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</si>
  <si>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</si>
  <si>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</si>
  <si>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</si>
  <si>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</si>
  <si>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</si>
  <si>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</si>
  <si>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</si>
  <si>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</si>
  <si>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</si>
  <si>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</si>
  <si>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</si>
  <si>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</si>
  <si>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</si>
  <si>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</si>
  <si>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</si>
  <si>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</si>
  <si>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</si>
  <si>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</si>
  <si>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</si>
  <si>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</si>
  <si>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</si>
  <si>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</si>
  <si>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</si>
  <si>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</si>
  <si>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</si>
  <si>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</si>
  <si>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</si>
  <si>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</si>
  <si>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</si>
  <si>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</si>
  <si>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</si>
  <si>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</si>
  <si>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</si>
  <si>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</si>
  <si>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</si>
  <si>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</si>
  <si>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</si>
  <si>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</si>
  <si>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</si>
  <si>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</si>
  <si>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</si>
  <si>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</si>
  <si>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</si>
  <si>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</si>
  <si>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</si>
  <si>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</si>
  <si>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</si>
  <si>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</si>
  <si>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</si>
  <si>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</si>
  <si>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</si>
  <si>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</si>
  <si>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</si>
  <si>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</si>
  <si>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</si>
  <si>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</si>
  <si>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</si>
  <si>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</si>
  <si>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</si>
  <si>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</si>
  <si>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</si>
  <si>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</si>
  <si>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</si>
  <si>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</si>
  <si>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</si>
  <si>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</si>
  <si>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</si>
  <si>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</si>
  <si>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</si>
  <si>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</si>
  <si>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</si>
  <si>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</si>
  <si>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</si>
  <si>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</si>
  <si>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</si>
  <si>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</si>
  <si>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</si>
  <si>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</si>
  <si>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</si>
  <si>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</si>
  <si>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</si>
  <si>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</si>
  <si>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</si>
  <si>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</si>
  <si>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</si>
  <si>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</si>
  <si>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</si>
  <si>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</si>
  <si>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</si>
  <si>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</si>
  <si>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</si>
  <si>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</si>
  <si>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</si>
  <si>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</si>
  <si>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</si>
  <si>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</si>
  <si>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</si>
  <si>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</si>
  <si>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</si>
  <si>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</si>
  <si>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</si>
  <si>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</si>
  <si>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</si>
  <si>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</si>
  <si>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</si>
  <si>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</si>
  <si>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</si>
  <si>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</si>
  <si>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</si>
  <si>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</si>
  <si>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</si>
  <si>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</si>
  <si>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</si>
  <si>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</si>
  <si>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</si>
  <si>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</si>
  <si>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</si>
  <si>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</si>
  <si>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</si>
  <si>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</si>
  <si>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</si>
  <si>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</si>
  <si>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</si>
  <si>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</si>
  <si>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</si>
  <si>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</si>
  <si>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</si>
  <si>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</si>
  <si>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</si>
  <si>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</si>
  <si>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</si>
  <si>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</si>
  <si>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</si>
  <si>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</si>
  <si>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</si>
  <si>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</si>
  <si>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</si>
  <si>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</si>
  <si>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</si>
  <si>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</si>
  <si>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</si>
  <si>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</si>
  <si>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</si>
  <si>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</si>
  <si>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</si>
  <si>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</si>
  <si>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</si>
  <si>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</si>
  <si>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</si>
  <si>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</si>
  <si>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</si>
  <si>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</si>
  <si>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</si>
  <si>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</si>
  <si>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</si>
  <si>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</si>
  <si>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</si>
  <si>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</si>
  <si>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</si>
  <si>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</si>
  <si>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</si>
  <si>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</si>
  <si>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</si>
  <si>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</si>
  <si>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</si>
  <si>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</si>
  <si>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</si>
  <si>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</si>
  <si>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</si>
  <si>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</si>
  <si>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</si>
  <si>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</si>
  <si>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</si>
  <si>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</si>
  <si>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</si>
  <si>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</si>
  <si>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</si>
  <si>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</si>
  <si>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</si>
  <si>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</si>
  <si>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</si>
  <si>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</si>
  <si>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</si>
  <si>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</si>
  <si>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</si>
  <si>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</si>
  <si>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</si>
  <si>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</si>
  <si>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</si>
  <si>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</si>
  <si>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</si>
  <si>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</si>
  <si>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</si>
  <si>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</si>
  <si>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</si>
  <si>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</si>
  <si>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</si>
  <si>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</si>
  <si>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</si>
  <si>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</si>
  <si>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</si>
  <si>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</si>
  <si>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</si>
  <si>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</si>
  <si>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</si>
  <si>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</si>
  <si>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</si>
  <si>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</si>
  <si>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</si>
  <si>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</si>
  <si>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</si>
  <si>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</si>
  <si>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</si>
  <si>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</si>
  <si>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</si>
  <si>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</si>
  <si>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</si>
  <si>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</si>
  <si>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</si>
  <si>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</si>
  <si>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</si>
  <si>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</si>
  <si>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</si>
  <si>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</si>
  <si>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</si>
  <si>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</si>
  <si>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</si>
  <si>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</si>
  <si>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</si>
  <si>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</si>
  <si>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</si>
  <si>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</si>
  <si>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</si>
  <si>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</si>
  <si>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</si>
  <si>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</si>
  <si>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</si>
  <si>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</si>
  <si>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</si>
  <si>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</si>
  <si>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</si>
  <si>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</si>
  <si>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</si>
  <si>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</si>
  <si>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</si>
  <si>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</si>
  <si>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</si>
  <si>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</si>
  <si>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</si>
  <si>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</si>
  <si>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</si>
  <si>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</si>
  <si>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</si>
  <si>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</si>
  <si>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</si>
  <si>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</si>
  <si>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</si>
  <si>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</si>
  <si>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</si>
  <si>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</si>
  <si>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</si>
  <si>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</si>
  <si>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</si>
  <si>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</si>
  <si>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</si>
  <si>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</si>
  <si>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</si>
  <si>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</si>
  <si>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</si>
  <si>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</si>
  <si>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</si>
  <si>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</si>
  <si>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</si>
  <si>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</si>
  <si>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</si>
  <si>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</si>
  <si>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</si>
  <si>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</si>
  <si>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</si>
  <si>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</si>
  <si>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</si>
  <si>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</si>
  <si>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</si>
  <si>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</si>
  <si>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</si>
  <si>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</si>
  <si>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</si>
  <si>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</si>
  <si>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</si>
  <si>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</si>
  <si>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</si>
  <si>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</si>
  <si>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</si>
  <si>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</si>
  <si>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</si>
  <si>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</si>
  <si>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</si>
  <si>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</si>
  <si>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</si>
  <si>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</si>
  <si>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</si>
  <si>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</si>
  <si>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</si>
  <si>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</si>
  <si>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</si>
  <si>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</si>
  <si>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</si>
  <si>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</si>
  <si>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</si>
  <si>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</si>
  <si>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</si>
  <si>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</si>
  <si>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</si>
  <si>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</si>
  <si>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</si>
  <si>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</si>
  <si>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</si>
  <si>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</si>
  <si>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</si>
  <si>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</si>
  <si>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</si>
  <si>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</si>
  <si>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</si>
  <si>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</si>
  <si>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</si>
  <si>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</si>
  <si>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</si>
  <si>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</si>
  <si>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</si>
  <si>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</si>
  <si>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</si>
  <si>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</si>
  <si>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</si>
  <si>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</si>
  <si>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</si>
  <si>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</si>
  <si>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</si>
  <si>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</si>
  <si>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</si>
  <si>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</si>
  <si>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</si>
  <si>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</si>
  <si>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</si>
  <si>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</si>
  <si>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</si>
  <si>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</si>
  <si>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</si>
  <si>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</si>
  <si>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</si>
  <si>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</si>
  <si>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</si>
  <si>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</si>
  <si>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</si>
  <si>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</si>
  <si>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</si>
  <si>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</si>
  <si>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</si>
  <si>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</si>
  <si>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</si>
  <si>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</si>
  <si>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</si>
  <si>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</si>
  <si>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</si>
  <si>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</si>
  <si>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</si>
  <si>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</si>
  <si>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</si>
  <si>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</si>
  <si>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</si>
  <si>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</si>
  <si>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</si>
  <si>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</si>
  <si>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</si>
  <si>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</si>
  <si>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</si>
  <si>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</si>
  <si>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</si>
  <si>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</si>
  <si>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</si>
  <si>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</si>
  <si>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</si>
  <si>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</si>
  <si>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</si>
  <si>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</si>
  <si>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</si>
  <si>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</si>
  <si>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</si>
  <si>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</si>
  <si>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</si>
  <si>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</si>
  <si>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</si>
  <si>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</si>
  <si>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</si>
  <si>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</si>
  <si>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</si>
  <si>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</si>
  <si>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</si>
  <si>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</si>
  <si>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</si>
  <si>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</si>
  <si>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</si>
  <si>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</si>
  <si>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</si>
  <si>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</si>
  <si>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</si>
  <si>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</si>
  <si>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</si>
  <si>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</si>
  <si>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</si>
  <si>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</si>
  <si>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</si>
  <si>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</si>
  <si>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</si>
  <si>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</si>
  <si>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</si>
  <si>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</si>
  <si>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</si>
  <si>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</si>
  <si>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</si>
  <si>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</si>
  <si>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</si>
  <si>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</si>
  <si>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</si>
  <si>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</si>
  <si>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</si>
  <si>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</si>
  <si>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</si>
  <si>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</si>
  <si>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</si>
  <si>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</si>
  <si>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</si>
  <si>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</si>
  <si>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</si>
  <si>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</si>
  <si>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</si>
  <si>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</si>
  <si>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</si>
  <si>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</si>
  <si>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</si>
  <si>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</si>
  <si>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</si>
  <si>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</si>
  <si>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</si>
  <si>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</si>
  <si>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</si>
  <si>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</si>
  <si>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</si>
  <si>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</si>
  <si>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</si>
  <si>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</si>
  <si>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</si>
  <si>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</si>
  <si>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</si>
  <si>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</si>
  <si>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</si>
  <si>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</si>
  <si>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</si>
  <si>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</si>
  <si>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</si>
  <si>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</si>
  <si>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</si>
  <si>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</si>
  <si>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</si>
  <si>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</si>
  <si>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</si>
  <si>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</si>
  <si>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</si>
  <si>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</si>
  <si>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</si>
  <si>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</si>
  <si>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</si>
  <si>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</si>
  <si>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</si>
  <si>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</si>
  <si>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</si>
  <si>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</si>
  <si>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</si>
  <si>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</si>
  <si>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</si>
  <si>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</si>
  <si>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</si>
  <si>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</si>
  <si>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</si>
  <si>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</si>
  <si>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</si>
  <si>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</si>
  <si>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</si>
  <si>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</si>
  <si>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</si>
  <si>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</si>
  <si>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</si>
  <si>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</si>
  <si>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</si>
  <si>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</si>
  <si>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</si>
  <si>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</si>
  <si>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</si>
  <si>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</si>
  <si>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</si>
  <si>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</si>
  <si>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</si>
  <si>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</si>
  <si>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</si>
  <si>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</si>
  <si>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</si>
  <si>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</si>
  <si>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</si>
  <si>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</si>
  <si>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</si>
  <si>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</si>
  <si>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</si>
  <si>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</si>
  <si>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</si>
  <si>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</si>
  <si>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</si>
  <si>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</si>
  <si>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</si>
  <si>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</si>
  <si>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</si>
  <si>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</si>
  <si>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</si>
  <si>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</si>
  <si>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</si>
  <si>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</si>
  <si>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</si>
  <si>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</si>
  <si>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</si>
  <si>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</si>
  <si>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</si>
  <si>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</si>
  <si>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</si>
  <si>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</si>
  <si>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</si>
  <si>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</si>
  <si>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</si>
  <si>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</si>
  <si>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</si>
  <si>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</si>
  <si>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</si>
  <si>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</si>
  <si>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</si>
  <si>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</si>
  <si>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</si>
  <si>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</si>
  <si>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</si>
  <si>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</si>
  <si>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</si>
  <si>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</si>
  <si>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</si>
  <si>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</si>
  <si>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</si>
  <si>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</si>
  <si>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</si>
  <si>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</si>
  <si>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</si>
  <si>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</si>
  <si>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</si>
  <si>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</si>
  <si>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</si>
  <si>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</si>
  <si>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</si>
  <si>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</si>
  <si>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</si>
  <si>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</si>
  <si>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</si>
  <si>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</si>
  <si>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</si>
  <si>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</si>
  <si>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</si>
  <si>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</si>
  <si>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</si>
  <si>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</si>
  <si>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</si>
  <si>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</si>
  <si>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</si>
  <si>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</si>
  <si>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</si>
  <si>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</si>
  <si>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</si>
  <si>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</si>
  <si>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</si>
  <si>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</si>
  <si>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</si>
  <si>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</si>
  <si>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</si>
  <si>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</si>
  <si>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</si>
  <si>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</si>
  <si>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</si>
  <si>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</si>
  <si>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</si>
  <si>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</si>
  <si>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</si>
  <si>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</si>
  <si>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</si>
  <si>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</si>
  <si>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</si>
  <si>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</si>
  <si>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</si>
  <si>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</si>
  <si>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</si>
  <si>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</si>
  <si>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</si>
  <si>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</si>
  <si>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</si>
  <si>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</si>
  <si>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</si>
  <si>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</si>
  <si>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</si>
  <si>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</si>
  <si>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</si>
  <si>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</si>
  <si>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</si>
  <si>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</si>
  <si>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</si>
  <si>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</si>
  <si>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</si>
  <si>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</si>
  <si>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</si>
  <si>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</si>
  <si>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</si>
  <si>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</si>
  <si>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</si>
  <si>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</si>
  <si>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</si>
  <si>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</si>
  <si>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</si>
  <si>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</si>
  <si>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</si>
  <si>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</si>
  <si>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</si>
  <si>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</si>
  <si>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</si>
  <si>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</si>
  <si>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</si>
  <si>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</si>
  <si>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</si>
  <si>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</si>
  <si>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</si>
  <si>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</si>
  <si>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</si>
  <si>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</si>
  <si>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</si>
  <si>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</si>
  <si>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</si>
  <si>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</si>
  <si>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</si>
  <si>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</si>
  <si>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</si>
  <si>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</si>
  <si>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</si>
  <si>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</si>
  <si>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</si>
  <si>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</si>
  <si>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</si>
  <si>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</si>
  <si>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</si>
  <si>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</si>
  <si>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</si>
  <si>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</si>
  <si>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</si>
  <si>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</si>
  <si>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</si>
  <si>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</si>
  <si>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</si>
  <si>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</si>
  <si>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</si>
  <si>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</si>
  <si>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</si>
  <si>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</si>
  <si>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</si>
  <si>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</si>
  <si>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</si>
  <si>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</si>
  <si>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</si>
  <si>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</si>
  <si>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</si>
  <si>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</si>
  <si>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</si>
  <si>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</si>
  <si>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</si>
  <si>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</si>
  <si>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</si>
  <si>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</si>
  <si>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</si>
  <si>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</si>
  <si>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</si>
  <si>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</si>
  <si>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</si>
  <si>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</si>
  <si>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</si>
  <si>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</si>
  <si>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</si>
  <si>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</si>
  <si>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</si>
  <si>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</si>
  <si>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</si>
  <si>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</si>
  <si>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</si>
  <si>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</si>
  <si>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</si>
  <si>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</si>
  <si>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</si>
  <si>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</si>
  <si>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</si>
  <si>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</si>
  <si>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</si>
  <si>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</si>
  <si>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</si>
  <si>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</si>
  <si>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</si>
  <si>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</si>
  <si>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</si>
  <si>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</si>
  <si>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</si>
  <si>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</si>
  <si>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</si>
  <si>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</si>
  <si>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</si>
  <si>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</si>
  <si>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</si>
  <si>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</si>
  <si>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</si>
  <si>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</si>
  <si>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</si>
  <si>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</si>
  <si>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</si>
  <si>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</si>
  <si>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</si>
  <si>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</si>
  <si>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</si>
  <si>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</si>
  <si>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</si>
  <si>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</si>
  <si>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</si>
  <si>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</si>
  <si>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</si>
  <si>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</si>
  <si>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</si>
  <si>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</si>
  <si>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</si>
  <si>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</si>
  <si>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</si>
  <si>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</si>
  <si>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</si>
  <si>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</si>
  <si>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</si>
  <si>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</si>
  <si>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</si>
  <si>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</si>
  <si>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</si>
  <si>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</si>
  <si>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</si>
  <si>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</si>
  <si>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</si>
  <si>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</si>
  <si>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</si>
  <si>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</si>
  <si>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</si>
  <si>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</si>
  <si>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</si>
  <si>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</si>
  <si>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</si>
  <si>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</si>
  <si>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</si>
  <si>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</si>
  <si>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</si>
  <si>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</si>
  <si>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</si>
  <si>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</si>
  <si>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</si>
  <si>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</si>
  <si>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</si>
  <si>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</si>
  <si>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</si>
  <si>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</si>
  <si>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</si>
  <si>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</si>
  <si>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</si>
  <si>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</si>
  <si>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</si>
  <si>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</si>
  <si>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</si>
  <si>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</si>
  <si>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</si>
  <si>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</si>
  <si>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</si>
  <si>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</si>
  <si>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</si>
  <si>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</si>
  <si>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</si>
  <si>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</si>
  <si>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</si>
  <si>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</si>
  <si>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</si>
  <si>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</si>
  <si>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</si>
  <si>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</si>
  <si>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</si>
  <si>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</si>
  <si>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</si>
  <si>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</si>
  <si>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</si>
  <si>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</si>
  <si>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</si>
  <si>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</si>
  <si>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</si>
  <si>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</si>
  <si>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</si>
  <si>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</si>
  <si>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</si>
  <si>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</si>
  <si>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</si>
  <si>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</si>
  <si>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</si>
  <si>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</si>
  <si>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</si>
  <si>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</si>
  <si>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</si>
  <si>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</si>
  <si>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</si>
  <si>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</si>
  <si>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</si>
  <si>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</si>
  <si>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</si>
  <si>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</si>
  <si>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</si>
  <si>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</si>
  <si>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</si>
  <si>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</si>
  <si>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</si>
  <si>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</si>
  <si>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</si>
  <si>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</si>
  <si>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</si>
  <si>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</si>
  <si>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</si>
  <si>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</si>
  <si>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</si>
  <si>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</si>
  <si>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</si>
  <si>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</si>
  <si>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</si>
  <si>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</si>
  <si>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</si>
  <si>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</si>
  <si>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</si>
  <si>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</si>
  <si>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</si>
  <si>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</si>
  <si>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</si>
  <si>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</si>
  <si>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</si>
  <si>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</si>
  <si>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</si>
  <si>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</si>
  <si>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</si>
  <si>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</si>
  <si>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</si>
  <si>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</si>
  <si>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</si>
  <si>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</si>
  <si>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</si>
  <si>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</si>
  <si>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</si>
  <si>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</si>
  <si>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</si>
  <si>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</si>
  <si>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</si>
  <si>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</si>
  <si>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</si>
  <si>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</si>
  <si>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</si>
  <si>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</si>
  <si>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</si>
  <si>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</si>
  <si>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</si>
  <si>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</si>
  <si>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</si>
  <si>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</si>
  <si>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</si>
  <si>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</si>
  <si>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</si>
  <si>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</si>
  <si>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</si>
  <si>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</si>
  <si>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</si>
  <si>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</si>
  <si>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</si>
  <si>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</si>
  <si>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</si>
  <si>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</si>
  <si>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</si>
  <si>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</si>
  <si>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</si>
  <si>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</si>
  <si>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</si>
  <si>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</si>
  <si>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</si>
  <si>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</si>
  <si>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</si>
  <si>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</si>
  <si>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</si>
  <si>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</si>
  <si>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</si>
  <si>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</si>
  <si>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</si>
  <si>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</si>
  <si>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</si>
  <si>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</si>
  <si>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</si>
  <si>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</si>
  <si>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</si>
  <si>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</si>
  <si>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</si>
  <si>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</si>
  <si>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</si>
  <si>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</si>
  <si>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</si>
  <si>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</si>
  <si>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</si>
  <si>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</si>
  <si>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</si>
  <si>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</si>
  <si>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</si>
  <si>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</si>
  <si>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</si>
  <si>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</si>
  <si>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</si>
  <si>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</si>
  <si>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</si>
  <si>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</si>
  <si>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</si>
  <si>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</si>
  <si>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</si>
  <si>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</si>
  <si>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</si>
  <si>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</si>
  <si>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</si>
  <si>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</si>
  <si>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</si>
  <si>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</si>
  <si>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</si>
  <si>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</si>
  <si>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</si>
  <si>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</si>
  <si>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</si>
  <si>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</si>
  <si>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</si>
  <si>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</si>
  <si>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</si>
  <si>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</si>
  <si>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</si>
  <si>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</si>
  <si>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</si>
  <si>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</si>
  <si>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</si>
  <si>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</si>
  <si>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</si>
  <si>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</si>
  <si>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</si>
  <si>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</si>
  <si>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</si>
  <si>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</si>
  <si>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</si>
  <si>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</si>
  <si>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</si>
  <si>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</si>
  <si>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</si>
  <si>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</si>
  <si>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</si>
  <si>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</si>
  <si>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</si>
  <si>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</si>
  <si>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</si>
  <si>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</si>
  <si>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</si>
  <si>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</si>
  <si>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</si>
  <si>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</si>
  <si>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</si>
  <si>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</si>
  <si>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</si>
  <si>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</si>
  <si>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</si>
  <si>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</si>
  <si>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</si>
  <si>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</si>
  <si>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</si>
  <si>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</si>
  <si>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</si>
  <si>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</si>
  <si>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</si>
  <si>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</si>
  <si>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</si>
  <si>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</si>
  <si>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</si>
  <si>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</si>
  <si>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</si>
  <si>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</si>
  <si>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</si>
  <si>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</si>
  <si>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</si>
  <si>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</si>
  <si>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</si>
  <si>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</si>
  <si>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</si>
  <si>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</si>
  <si>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</si>
  <si>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</si>
  <si>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</si>
  <si>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</si>
  <si>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</si>
  <si>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</si>
  <si>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</si>
  <si>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</si>
  <si>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</si>
  <si>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</si>
  <si>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</si>
  <si>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</si>
  <si>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</si>
  <si>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</si>
  <si>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</si>
  <si>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</si>
  <si>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</si>
  <si>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</si>
  <si>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</si>
  <si>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</si>
  <si>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</si>
  <si>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</si>
  <si>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</si>
  <si>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</si>
  <si>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</si>
  <si>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</si>
  <si>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</si>
  <si>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</si>
  <si>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</si>
  <si>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</si>
  <si>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</si>
  <si>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</si>
  <si>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</si>
  <si>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</si>
  <si>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</si>
  <si>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</si>
  <si>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</si>
  <si>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</si>
  <si>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</si>
  <si>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</si>
  <si>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</si>
  <si>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</si>
  <si>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</si>
  <si>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</si>
  <si>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</si>
  <si>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</si>
  <si>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</si>
  <si>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</si>
  <si>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</si>
  <si>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</si>
  <si>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</si>
  <si>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</si>
  <si>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</si>
  <si>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</si>
  <si>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</si>
  <si>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</si>
  <si>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</si>
  <si>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</si>
  <si>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</si>
  <si>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</si>
  <si>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</si>
  <si>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</si>
  <si>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</si>
  <si>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</si>
  <si>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</si>
  <si>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</si>
  <si>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</si>
  <si>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</si>
  <si>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</si>
  <si>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</si>
  <si>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</si>
  <si>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</si>
  <si>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</si>
  <si>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</si>
  <si>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</si>
  <si>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</si>
  <si>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</si>
  <si>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</si>
  <si>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</si>
  <si>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</si>
  <si>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</si>
  <si>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</si>
  <si>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</si>
  <si>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</si>
  <si>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</si>
  <si>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</si>
  <si>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</si>
  <si>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</si>
  <si>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</si>
  <si>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</si>
  <si>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</si>
  <si>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</si>
  <si>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</si>
  <si>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</si>
  <si>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</si>
  <si>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</si>
  <si>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</si>
  <si>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</si>
  <si>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</si>
  <si>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</si>
  <si>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</si>
  <si>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</si>
  <si>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</si>
  <si>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</si>
  <si>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</si>
  <si>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</si>
  <si>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</si>
  <si>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</si>
  <si>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</si>
  <si>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</si>
  <si>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</si>
  <si>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</si>
  <si>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</si>
  <si>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</si>
  <si>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</si>
  <si>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</si>
  <si>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</si>
  <si>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</si>
  <si>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</si>
  <si>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</si>
  <si>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</si>
  <si>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</si>
  <si>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</si>
  <si>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</si>
  <si>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</si>
  <si>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</si>
  <si>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</si>
  <si>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</si>
  <si>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</si>
  <si>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</si>
  <si>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</si>
  <si>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</si>
  <si>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</si>
  <si>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</si>
  <si>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</si>
  <si>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</si>
  <si>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</si>
  <si>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</si>
  <si>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</si>
  <si>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</si>
  <si>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</si>
  <si>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</si>
  <si>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</si>
  <si>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</si>
  <si>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</si>
  <si>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</si>
  <si>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</si>
  <si>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</si>
  <si>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</si>
  <si>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</si>
  <si>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</si>
  <si>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</si>
  <si>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</si>
  <si>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</si>
  <si>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</si>
  <si>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</si>
  <si>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</si>
  <si>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</si>
  <si>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</si>
  <si>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</si>
  <si>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</si>
  <si>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</si>
  <si>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</si>
  <si>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</si>
  <si>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</si>
  <si>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</si>
  <si>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</si>
  <si>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</si>
  <si>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</si>
  <si>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</si>
  <si>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</si>
  <si>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</si>
  <si>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</si>
  <si>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</si>
  <si>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</si>
  <si>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</si>
  <si>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</si>
  <si>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</si>
  <si>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</si>
  <si>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</si>
  <si>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</si>
  <si>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</si>
  <si>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</si>
  <si>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</si>
  <si>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</si>
  <si>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</si>
  <si>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</si>
  <si>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</si>
  <si>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</si>
  <si>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</si>
  <si>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</si>
  <si>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</si>
  <si>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</si>
  <si>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</si>
  <si>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</si>
  <si>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</si>
  <si>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</si>
  <si>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</si>
  <si>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</si>
  <si>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</si>
  <si>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</si>
  <si>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</si>
  <si>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</si>
  <si>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</si>
  <si>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</si>
  <si>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</si>
  <si>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</si>
  <si>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</si>
  <si>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</si>
  <si>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</si>
  <si>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</si>
  <si>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</si>
  <si>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</si>
  <si>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</si>
  <si>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</si>
  <si>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</si>
  <si>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</si>
  <si>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</si>
  <si>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</si>
  <si>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</si>
  <si>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</si>
  <si>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</si>
  <si>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</si>
  <si>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</si>
  <si>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</si>
  <si>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</si>
  <si>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</si>
  <si>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</si>
  <si>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</si>
  <si>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</si>
  <si>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</si>
  <si>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</si>
  <si>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</si>
  <si>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</si>
  <si>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</si>
  <si>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</si>
  <si>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</si>
  <si>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</si>
  <si>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</si>
  <si>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</si>
  <si>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</si>
  <si>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</si>
  <si>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</si>
  <si>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</si>
  <si>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</si>
  <si>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</si>
  <si>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</si>
  <si>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</si>
  <si>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</si>
  <si>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</si>
  <si>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</si>
  <si>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</si>
  <si>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</si>
  <si>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</si>
  <si>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</si>
  <si>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</si>
  <si>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</si>
  <si>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</si>
  <si>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</si>
  <si>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</si>
  <si>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</si>
  <si>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</si>
  <si>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</si>
  <si>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</si>
  <si>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</si>
  <si>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</si>
  <si>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</si>
  <si>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</si>
  <si>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</si>
  <si>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</si>
  <si>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</si>
  <si>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</si>
  <si>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</si>
  <si>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</si>
  <si>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</si>
  <si>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</si>
  <si>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</si>
  <si>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</si>
  <si>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</si>
  <si>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</si>
  <si>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</si>
  <si>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</si>
  <si>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</si>
  <si>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</si>
  <si>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</si>
  <si>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</si>
  <si>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</si>
  <si>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</si>
  <si>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</si>
  <si>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</si>
  <si>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</si>
  <si>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</si>
  <si>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</si>
  <si>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</si>
  <si>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</si>
  <si>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</si>
  <si>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</si>
  <si>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</si>
  <si>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</si>
  <si>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</si>
  <si>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</si>
  <si>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</si>
  <si>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</si>
  <si>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</si>
  <si>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</si>
  <si>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</si>
  <si>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</si>
  <si>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</si>
  <si>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</si>
  <si>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</si>
  <si>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</si>
  <si>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</si>
  <si>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</si>
  <si>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</si>
  <si>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</si>
  <si>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</si>
  <si>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</si>
  <si>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</si>
  <si>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</si>
  <si>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</si>
  <si>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</si>
  <si>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</si>
  <si>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</si>
  <si>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</si>
  <si>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</si>
  <si>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</si>
  <si>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</si>
  <si>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</si>
  <si>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</si>
  <si>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</si>
  <si>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</si>
  <si>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</si>
  <si>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</si>
  <si>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</si>
  <si>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</si>
  <si>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</si>
  <si>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</si>
  <si>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</si>
  <si>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</si>
  <si>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</si>
  <si>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</si>
  <si>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</si>
  <si>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</si>
  <si>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</si>
  <si>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</si>
  <si>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</si>
  <si>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</si>
  <si>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</si>
  <si>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</si>
  <si>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</si>
  <si>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</si>
  <si>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</si>
  <si>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</si>
  <si>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</si>
  <si>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</si>
  <si>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</si>
  <si>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</si>
  <si>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</si>
  <si>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</si>
  <si>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</si>
  <si>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</si>
  <si>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</si>
  <si>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</si>
  <si>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</si>
  <si>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</si>
  <si>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</si>
  <si>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</si>
  <si>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</si>
  <si>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</si>
  <si>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</si>
  <si>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</si>
  <si>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</si>
  <si>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</si>
  <si>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</si>
  <si>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</si>
  <si>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</si>
  <si>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</si>
  <si>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</si>
  <si>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</si>
  <si>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</si>
  <si>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</si>
  <si>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</si>
  <si>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</si>
  <si>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</si>
  <si>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</si>
  <si>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</si>
  <si>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</si>
  <si>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</si>
  <si>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</si>
  <si>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</si>
  <si>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</si>
  <si>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</si>
  <si>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</si>
  <si>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</si>
  <si>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</si>
  <si>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</si>
  <si>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</si>
  <si>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</si>
  <si>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</si>
  <si>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</si>
  <si>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</si>
  <si>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</si>
  <si>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</si>
  <si>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</si>
  <si>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</si>
  <si>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</si>
  <si>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</si>
  <si>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</si>
  <si>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</si>
  <si>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</si>
  <si>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</si>
  <si>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</si>
  <si>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</si>
  <si>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</si>
  <si>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</si>
  <si>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</si>
  <si>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</si>
  <si>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</si>
  <si>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</si>
  <si>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</si>
  <si>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</si>
  <si>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</si>
  <si>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</si>
  <si>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</si>
  <si>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</si>
  <si>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</si>
  <si>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</si>
  <si>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</si>
  <si>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</si>
  <si>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</si>
  <si>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</si>
  <si>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</si>
  <si>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</si>
  <si>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</si>
  <si>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</si>
  <si>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</si>
  <si>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</si>
  <si>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</si>
  <si>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</si>
  <si>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</si>
  <si>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</si>
  <si>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</si>
  <si>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</si>
  <si>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</si>
  <si>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</si>
  <si>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</si>
  <si>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</si>
  <si>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</si>
  <si>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</si>
  <si>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</si>
  <si>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</si>
  <si>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</si>
  <si>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</si>
  <si>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</si>
  <si>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</si>
  <si>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</si>
  <si>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</si>
  <si>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</si>
  <si>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</si>
  <si>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</si>
  <si>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</si>
  <si>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</si>
  <si>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</si>
  <si>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</si>
  <si>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</si>
  <si>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</si>
  <si>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</si>
  <si>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</si>
  <si>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</si>
  <si>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</si>
  <si>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</si>
  <si>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</si>
  <si>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</si>
  <si>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</si>
  <si>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</si>
  <si>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</si>
  <si>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</si>
  <si>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</si>
  <si>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</si>
  <si>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</si>
  <si>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</si>
  <si>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</si>
  <si>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</si>
  <si>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</si>
  <si>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</si>
  <si>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</si>
  <si>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</si>
  <si>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</si>
  <si>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</si>
  <si>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</si>
  <si>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</si>
  <si>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</si>
  <si>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</si>
  <si>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</si>
  <si>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</si>
  <si>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</si>
  <si>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</si>
  <si>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</si>
  <si>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</si>
  <si>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</si>
  <si>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</si>
  <si>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</si>
  <si>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</si>
  <si>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</si>
  <si>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</si>
  <si>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</si>
  <si>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</si>
  <si>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</si>
  <si>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</si>
  <si>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</si>
  <si>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</si>
  <si>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</si>
  <si>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</si>
  <si>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</si>
  <si>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</si>
  <si>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</si>
  <si>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</si>
  <si>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</si>
  <si>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</si>
  <si>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</si>
  <si>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</si>
  <si>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</si>
  <si>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</si>
  <si>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</si>
  <si>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</si>
  <si>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</si>
  <si>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</si>
  <si>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</si>
  <si>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</si>
  <si>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</si>
  <si>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</si>
  <si>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</si>
  <si>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</si>
  <si>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</si>
  <si>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</si>
  <si>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</si>
  <si>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</si>
  <si>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</si>
  <si>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</si>
  <si>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</si>
  <si>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</si>
  <si>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</si>
  <si>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</si>
  <si>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</si>
  <si>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</si>
  <si>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</si>
  <si>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</si>
  <si>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</si>
  <si>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</si>
  <si>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</si>
  <si>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</si>
  <si>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</si>
  <si>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</si>
  <si>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</si>
  <si>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</si>
  <si>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</si>
  <si>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</si>
  <si>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</si>
  <si>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</si>
  <si>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</si>
  <si>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</si>
  <si>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</si>
  <si>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</si>
  <si>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</si>
  <si>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</si>
  <si>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</si>
  <si>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</si>
  <si>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</si>
  <si>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</si>
  <si>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</si>
  <si>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</si>
  <si>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</si>
  <si>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</si>
  <si>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</si>
  <si>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</si>
  <si>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</si>
  <si>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</si>
  <si>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</si>
  <si>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</si>
  <si>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</si>
  <si>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</si>
  <si>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</si>
  <si>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</si>
  <si>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</si>
  <si>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</si>
  <si>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</si>
  <si>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</si>
  <si>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</si>
  <si>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</si>
  <si>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</si>
  <si>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</si>
  <si>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</si>
  <si>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</si>
  <si>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</si>
  <si>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</si>
  <si>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</si>
  <si>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</si>
  <si>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</si>
  <si>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</si>
  <si>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</si>
  <si>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</si>
  <si>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</si>
  <si>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</si>
  <si>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</si>
  <si>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</si>
  <si>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</si>
  <si>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</si>
  <si>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</si>
  <si>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</si>
  <si>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</si>
  <si>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</si>
  <si>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</si>
  <si>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</si>
  <si>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</si>
  <si>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</si>
  <si>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</si>
  <si>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</si>
  <si>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</si>
  <si>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</si>
  <si>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</si>
  <si>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</si>
  <si>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</si>
  <si>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</si>
  <si>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</si>
  <si>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</si>
  <si>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</si>
  <si>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</si>
  <si>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</si>
  <si>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</si>
  <si>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</si>
  <si>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</si>
  <si>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</si>
  <si>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</si>
  <si>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</si>
  <si>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</si>
  <si>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</si>
  <si>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</si>
  <si>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</si>
  <si>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</si>
  <si>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</si>
  <si>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</si>
  <si>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</si>
  <si>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</si>
  <si>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</si>
  <si>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</si>
  <si>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</si>
  <si>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</si>
  <si>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</si>
  <si>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</si>
  <si>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</si>
  <si>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</si>
  <si>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</si>
  <si>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</si>
  <si>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</si>
  <si>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</si>
  <si>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</si>
  <si>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</si>
  <si>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</si>
  <si>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</si>
  <si>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</si>
  <si>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</si>
  <si>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</si>
  <si>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</si>
  <si>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</si>
  <si>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</si>
  <si>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</si>
  <si>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</si>
  <si>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</si>
  <si>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</si>
  <si>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</si>
  <si>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</si>
  <si>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</si>
  <si>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</si>
  <si>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</si>
  <si>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</si>
  <si>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</si>
  <si>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</si>
  <si>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</si>
  <si>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</si>
  <si>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</si>
  <si>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</si>
  <si>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</si>
  <si>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</si>
  <si>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</si>
  <si>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</si>
  <si>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</si>
  <si>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</si>
  <si>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</si>
  <si>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</si>
  <si>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</si>
  <si>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</si>
  <si>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</si>
  <si>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</si>
  <si>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</si>
  <si>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</si>
  <si>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</si>
  <si>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</si>
  <si>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</si>
  <si>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</si>
  <si>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</si>
  <si>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</si>
  <si>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</si>
  <si>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</si>
  <si>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</si>
  <si>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</si>
  <si>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</si>
  <si>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</si>
  <si>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</si>
  <si>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</si>
  <si>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</si>
  <si>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</si>
  <si>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</si>
  <si>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</si>
  <si>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</si>
  <si>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</si>
  <si>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</si>
  <si>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</si>
  <si>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</si>
  <si>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</si>
  <si>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</si>
  <si>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</si>
  <si>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</si>
  <si>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</si>
  <si>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</si>
  <si>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</si>
  <si>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</si>
  <si>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</si>
  <si>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</si>
  <si>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</si>
  <si>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</si>
  <si>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</si>
  <si>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</si>
  <si>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</si>
  <si>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</si>
  <si>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</si>
  <si>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</si>
  <si>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</si>
  <si>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</si>
  <si>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</si>
  <si>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</si>
  <si>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</si>
  <si>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</si>
  <si>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</si>
  <si>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</si>
  <si>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</si>
  <si>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</si>
  <si>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</si>
  <si>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</si>
  <si>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</si>
  <si>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</si>
  <si>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</si>
  <si>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</si>
  <si>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</si>
  <si>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</si>
  <si>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</si>
  <si>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</si>
  <si>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</si>
  <si>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</si>
  <si>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</si>
  <si>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</si>
  <si>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</si>
  <si>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</si>
  <si>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</si>
  <si>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</si>
  <si>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</si>
  <si>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</si>
  <si>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</si>
  <si>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</si>
  <si>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</si>
  <si>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</si>
  <si>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</si>
  <si>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</si>
  <si>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</si>
  <si>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</si>
  <si>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</si>
  <si>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</si>
  <si>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</si>
  <si>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</si>
  <si>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</si>
  <si>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</si>
  <si>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</si>
  <si>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</si>
  <si>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</si>
  <si>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</si>
  <si>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</si>
  <si>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</si>
  <si>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</si>
  <si>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</si>
  <si>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</si>
  <si>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</si>
  <si>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</si>
  <si>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</si>
  <si>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</si>
  <si>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</si>
  <si>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</si>
  <si>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</si>
  <si>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</si>
  <si>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</si>
  <si>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</si>
  <si>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</si>
  <si>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</si>
  <si>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</si>
  <si>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</si>
  <si>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</si>
  <si>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</si>
  <si>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</si>
  <si>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</si>
  <si>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</si>
  <si>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</si>
  <si>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</si>
  <si>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</si>
  <si>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</si>
  <si>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</si>
  <si>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</si>
  <si>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</si>
  <si>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</si>
  <si>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</si>
  <si>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</si>
  <si>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</si>
  <si>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</si>
  <si>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</si>
  <si>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</si>
  <si>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</si>
  <si>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</si>
  <si>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</si>
  <si>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</si>
  <si>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</si>
  <si>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</si>
  <si>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</si>
  <si>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</si>
  <si>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</si>
  <si>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</si>
  <si>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</si>
  <si>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</si>
  <si>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</si>
  <si>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</si>
  <si>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</si>
  <si>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</si>
  <si>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</si>
  <si>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</si>
  <si>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</si>
  <si>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</si>
  <si>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</si>
  <si>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</si>
  <si>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</si>
  <si>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</si>
  <si>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</si>
  <si>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</si>
  <si>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</si>
  <si>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</si>
  <si>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</si>
  <si>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</si>
  <si>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</si>
  <si>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</si>
  <si>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</si>
  <si>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</si>
  <si>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</si>
  <si>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</si>
  <si>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</si>
  <si>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</si>
  <si>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</si>
  <si>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</si>
  <si>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</si>
  <si>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</si>
  <si>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</si>
  <si>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</si>
  <si>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</si>
  <si>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</si>
  <si>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</si>
  <si>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</si>
  <si>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</si>
  <si>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</si>
  <si>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</si>
  <si>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</si>
  <si>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</si>
  <si>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</si>
  <si>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</si>
  <si>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</si>
  <si>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</si>
  <si>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</si>
  <si>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</si>
  <si>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</si>
  <si>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</si>
  <si>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</si>
  <si>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</si>
  <si>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</si>
  <si>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</si>
  <si>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</si>
  <si>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</si>
  <si>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</si>
  <si>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</si>
  <si>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</si>
  <si>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</si>
  <si>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</si>
  <si>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</si>
  <si>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</si>
  <si>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</si>
  <si>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</si>
  <si>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</si>
  <si>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</si>
  <si>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</si>
  <si>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</si>
  <si>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</si>
  <si>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</si>
  <si>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</si>
  <si>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</si>
  <si>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</si>
  <si>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</si>
  <si>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</si>
  <si>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</si>
  <si>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</si>
  <si>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</si>
  <si>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</si>
  <si>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</si>
  <si>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</si>
  <si>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</si>
  <si>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</si>
  <si>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</si>
  <si>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</si>
  <si>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</si>
  <si>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</si>
  <si>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</si>
  <si>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</si>
  <si>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</si>
  <si>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</si>
  <si>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</si>
  <si>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</si>
  <si>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</si>
  <si>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</si>
  <si>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</si>
  <si>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</si>
  <si>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</si>
  <si>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</si>
  <si>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</si>
  <si>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</si>
  <si>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</si>
  <si>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</si>
  <si>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</si>
  <si>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</si>
  <si>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</si>
  <si>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</si>
  <si>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</si>
  <si>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</si>
  <si>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</si>
  <si>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</si>
  <si>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</si>
  <si>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</si>
  <si>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</si>
  <si>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</si>
  <si>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</si>
  <si>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</si>
  <si>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</si>
  <si>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</si>
  <si>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</si>
  <si>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</si>
  <si>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</si>
  <si>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</si>
  <si>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</si>
  <si>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</si>
  <si>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</si>
  <si>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</si>
  <si>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</si>
  <si>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</si>
  <si>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</si>
  <si>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</si>
  <si>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</si>
  <si>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</si>
  <si>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</si>
  <si>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</si>
  <si>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</si>
  <si>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</si>
  <si>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</si>
  <si>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</si>
  <si>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</si>
  <si>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</si>
  <si>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</si>
  <si>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</si>
  <si>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</si>
  <si>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</si>
  <si>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</si>
  <si>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</si>
  <si>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</si>
  <si>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</si>
  <si>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</si>
  <si>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</si>
  <si>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</si>
  <si>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</si>
  <si>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</si>
  <si>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</si>
  <si>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</si>
  <si>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</si>
  <si>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</si>
  <si>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</si>
  <si>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</si>
  <si>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</si>
  <si>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</si>
  <si>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</si>
  <si>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</si>
  <si>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</si>
  <si>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</si>
  <si>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</si>
  <si>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</si>
  <si>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</si>
  <si>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</si>
  <si>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</si>
  <si>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</si>
  <si>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</si>
  <si>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</si>
  <si>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</si>
  <si>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</si>
  <si>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</si>
  <si>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</si>
  <si>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</si>
  <si>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</si>
  <si>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</si>
  <si>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</si>
  <si>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</si>
  <si>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</si>
  <si>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</si>
  <si>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</si>
  <si>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</si>
  <si>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</si>
  <si>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</si>
  <si>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</si>
  <si>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</si>
  <si>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</si>
  <si>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</si>
  <si>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</si>
  <si>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</si>
  <si>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</si>
  <si>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</si>
  <si>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</si>
  <si>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</si>
  <si>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</si>
  <si>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</si>
  <si>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</si>
  <si>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</si>
  <si>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</si>
  <si>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</si>
  <si>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</si>
  <si>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</si>
  <si>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</si>
  <si>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</si>
  <si>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</si>
  <si>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</si>
  <si>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</si>
  <si>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</si>
  <si>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</si>
  <si>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</si>
  <si>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</si>
  <si>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</si>
  <si>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</si>
  <si>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</si>
  <si>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</si>
  <si>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</si>
  <si>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</si>
  <si>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</si>
  <si>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</si>
  <si>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</si>
  <si>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</si>
  <si>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</si>
  <si>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</si>
  <si>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</si>
  <si>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</si>
  <si>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</si>
  <si>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</si>
  <si>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</si>
  <si>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</si>
  <si>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</si>
  <si>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</si>
  <si>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</si>
  <si>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</si>
  <si>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</si>
  <si>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</si>
  <si>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</si>
  <si>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</si>
  <si>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</si>
  <si>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</si>
  <si>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</si>
  <si>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</si>
  <si>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</si>
  <si>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</si>
  <si>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</si>
  <si>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</si>
  <si>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</si>
  <si>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</si>
  <si>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</si>
  <si>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</si>
  <si>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</si>
  <si>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</si>
  <si>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</si>
  <si>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</si>
  <si>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</si>
  <si>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</si>
  <si>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</si>
  <si>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</si>
  <si>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</si>
  <si>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</si>
  <si>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</si>
  <si>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</si>
  <si>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</si>
  <si>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</si>
  <si>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</si>
  <si>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</si>
  <si>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</si>
  <si>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</si>
  <si>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</si>
  <si>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</si>
  <si>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</si>
  <si>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</si>
  <si>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</si>
  <si>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</si>
  <si>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</si>
  <si>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</si>
  <si>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</si>
  <si>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</si>
  <si>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</si>
  <si>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</si>
  <si>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</si>
  <si>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</si>
  <si>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</si>
  <si>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</si>
  <si>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</si>
  <si>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</si>
  <si>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</si>
  <si>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</si>
  <si>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</si>
  <si>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</si>
  <si>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</si>
  <si>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</si>
  <si>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</si>
  <si>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</si>
  <si>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</si>
  <si>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</si>
  <si>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</si>
  <si>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</si>
  <si>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</si>
  <si>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</si>
  <si>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</si>
  <si>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</si>
  <si>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</si>
  <si>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</si>
  <si>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</si>
  <si>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</si>
  <si>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</si>
  <si>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</si>
  <si>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</si>
  <si>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</si>
  <si>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</si>
  <si>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</si>
  <si>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</si>
  <si>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</si>
  <si>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</si>
  <si>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</si>
  <si>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</si>
  <si>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</si>
  <si>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</si>
  <si>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</si>
  <si>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</si>
  <si>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</si>
  <si>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</si>
  <si>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</si>
  <si>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</si>
  <si>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</si>
  <si>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</si>
  <si>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</si>
  <si>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</si>
  <si>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</si>
  <si>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</si>
  <si>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</si>
  <si>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</si>
  <si>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</si>
  <si>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</si>
  <si>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</si>
  <si>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</si>
  <si>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</si>
  <si>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</si>
  <si>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</si>
  <si>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</si>
  <si>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</si>
  <si>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</si>
  <si>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</si>
  <si>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</si>
  <si>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</si>
  <si>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</si>
  <si>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</si>
  <si>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</si>
  <si>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</si>
  <si>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</si>
  <si>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</si>
  <si>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</si>
  <si>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</si>
  <si>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</si>
  <si>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</si>
  <si>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</si>
  <si>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</si>
  <si>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</si>
  <si>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</si>
  <si>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</si>
  <si>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</si>
  <si>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</si>
  <si>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</si>
  <si>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</si>
  <si>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</si>
  <si>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</si>
  <si>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</si>
  <si>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</si>
  <si>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</si>
  <si>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</si>
  <si>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</si>
  <si>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</si>
  <si>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</si>
  <si>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</si>
  <si>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</si>
  <si>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</si>
  <si>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</si>
  <si>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</si>
  <si>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</si>
  <si>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</si>
  <si>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</si>
  <si>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</si>
  <si>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</si>
  <si>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</si>
  <si>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</si>
  <si>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</si>
  <si>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</si>
  <si>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</si>
  <si>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</si>
  <si>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</si>
  <si>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</si>
  <si>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</si>
  <si>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</si>
  <si>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</si>
  <si>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</si>
  <si>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</si>
  <si>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</si>
  <si>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</si>
  <si>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</si>
  <si>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</si>
  <si>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</si>
  <si>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</si>
  <si>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</si>
  <si>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</si>
  <si>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</si>
  <si>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</si>
  <si>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</si>
  <si>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</si>
  <si>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</si>
  <si>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</si>
  <si>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</si>
  <si>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</si>
  <si>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</si>
  <si>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</si>
  <si>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</si>
  <si>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</si>
  <si>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</si>
  <si>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</si>
  <si>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</si>
  <si>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</si>
  <si>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</si>
  <si>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</si>
  <si>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</si>
  <si>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</si>
  <si>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</si>
  <si>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</si>
  <si>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</si>
  <si>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</si>
  <si>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</si>
  <si>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</si>
  <si>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</si>
  <si>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</si>
  <si>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</si>
  <si>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</si>
  <si>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</si>
  <si>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</si>
  <si>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</si>
  <si>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</si>
  <si>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</si>
  <si>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</si>
  <si>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</si>
  <si>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</si>
  <si>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</si>
  <si>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</si>
  <si>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</si>
  <si>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</si>
  <si>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</si>
  <si>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</si>
  <si>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</si>
  <si>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</si>
  <si>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</si>
  <si>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</si>
  <si>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</si>
  <si>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</si>
  <si>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</si>
  <si>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</si>
  <si>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</si>
  <si>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</si>
  <si>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</si>
  <si>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</si>
  <si>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</si>
  <si>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</si>
  <si>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</si>
  <si>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</si>
  <si>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</si>
  <si>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</si>
  <si>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</si>
  <si>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</si>
  <si>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</si>
  <si>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</si>
  <si>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</si>
  <si>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</si>
  <si>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</si>
  <si>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</si>
  <si>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</si>
  <si>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</si>
  <si>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</si>
  <si>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</si>
  <si>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</si>
  <si>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</si>
  <si>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</si>
  <si>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</si>
  <si>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</si>
  <si>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</si>
  <si>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</si>
  <si>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</si>
  <si>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</si>
  <si>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</si>
  <si>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</si>
  <si>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</si>
  <si>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</si>
  <si>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</si>
  <si>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</si>
  <si>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</si>
  <si>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</si>
  <si>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</si>
  <si>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</si>
  <si>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</si>
  <si>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</si>
  <si>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</si>
  <si>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</si>
  <si>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</si>
  <si>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</si>
  <si>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</si>
  <si>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</si>
  <si>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</si>
  <si>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</si>
  <si>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</si>
  <si>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</si>
  <si>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</si>
  <si>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</si>
  <si>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</si>
  <si>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</si>
  <si>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</si>
  <si>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</si>
  <si>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</si>
  <si>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</si>
  <si>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</si>
  <si>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</si>
  <si>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</si>
  <si>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</si>
  <si>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</si>
  <si>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</si>
  <si>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</si>
  <si>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</si>
  <si>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</si>
  <si>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</si>
  <si>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</si>
  <si>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</si>
  <si>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</si>
  <si>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</si>
  <si>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</si>
  <si>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</si>
  <si>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</si>
  <si>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</si>
  <si>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</si>
  <si>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</si>
  <si>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</si>
  <si>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</si>
  <si>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</si>
  <si>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</si>
  <si>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</si>
  <si>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</si>
  <si>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</si>
  <si>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</si>
  <si>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</si>
  <si>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</si>
  <si>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</si>
  <si>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</si>
  <si>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</si>
  <si>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</si>
  <si>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</si>
  <si>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</si>
  <si>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</si>
  <si>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</si>
  <si>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</si>
  <si>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</si>
  <si>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</si>
  <si>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</si>
  <si>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</si>
  <si>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</si>
  <si>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</si>
  <si>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</si>
  <si>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</si>
  <si>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</si>
  <si>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</si>
  <si>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</si>
  <si>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</si>
  <si>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</si>
  <si>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</si>
  <si>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</si>
  <si>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</si>
  <si>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</si>
  <si>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</si>
  <si>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</si>
  <si>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</si>
  <si>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</si>
  <si>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</si>
  <si>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</si>
  <si>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</si>
  <si>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</si>
  <si>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</si>
  <si>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</si>
  <si>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</si>
  <si>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</si>
  <si>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</si>
  <si>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</si>
  <si>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</si>
  <si>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</si>
  <si>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</si>
  <si>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</si>
  <si>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</si>
  <si>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</si>
  <si>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</si>
  <si>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</si>
  <si>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</si>
  <si>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</si>
  <si>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</si>
  <si>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</si>
  <si>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</si>
  <si>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</si>
  <si>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</si>
  <si>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</si>
  <si>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</si>
  <si>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</si>
  <si>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</si>
  <si>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</si>
  <si>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</si>
  <si>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</si>
  <si>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</si>
  <si>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</si>
  <si>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</si>
  <si>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</si>
  <si>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</si>
  <si>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</si>
  <si>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</si>
  <si>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</si>
  <si>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</si>
  <si>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</si>
  <si>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</si>
  <si>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</si>
  <si>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</si>
  <si>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</si>
  <si>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</si>
  <si>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</si>
  <si>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</si>
  <si>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</si>
  <si>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</si>
  <si>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</si>
  <si>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</si>
  <si>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</si>
  <si>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</si>
  <si>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</si>
  <si>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</si>
  <si>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</si>
  <si>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</si>
  <si>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</si>
  <si>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</si>
  <si>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</si>
  <si>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</si>
  <si>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</si>
  <si>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</si>
  <si>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</si>
  <si>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</si>
  <si>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</si>
  <si>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</si>
  <si>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</si>
  <si>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</si>
  <si>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</si>
  <si>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</si>
  <si>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</si>
  <si>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</si>
  <si>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</si>
  <si>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</si>
  <si>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</si>
  <si>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</si>
  <si>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</si>
  <si>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</si>
  <si>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</si>
  <si>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</si>
  <si>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</si>
  <si>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</si>
  <si>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</si>
  <si>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</si>
  <si>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</si>
  <si>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</si>
  <si>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</si>
  <si>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</si>
  <si>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</si>
  <si>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</si>
  <si>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</si>
  <si>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</si>
  <si>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</si>
  <si>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</si>
  <si>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</si>
  <si>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</si>
  <si>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</si>
  <si>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</si>
  <si>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</si>
  <si>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</si>
  <si>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</si>
  <si>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</si>
  <si>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</si>
  <si>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</si>
  <si>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</si>
  <si>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</si>
  <si>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</si>
  <si>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</si>
  <si>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</si>
  <si>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</si>
  <si>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</si>
  <si>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</si>
  <si>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</si>
  <si>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</si>
  <si>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</si>
  <si>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</si>
  <si>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</si>
  <si>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</si>
  <si>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</si>
  <si>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</si>
  <si>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</si>
  <si>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</si>
  <si>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</si>
  <si>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</si>
  <si>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</si>
  <si>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</si>
  <si>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</si>
  <si>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</si>
  <si>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</si>
  <si>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</si>
  <si>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</si>
  <si>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</si>
  <si>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</si>
  <si>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</si>
  <si>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</si>
  <si>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</si>
  <si>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</si>
  <si>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</si>
  <si>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</si>
  <si>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</si>
  <si>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</si>
  <si>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</si>
  <si>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</si>
  <si>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</si>
  <si>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</si>
  <si>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</si>
  <si>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</si>
  <si>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</si>
  <si>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</si>
  <si>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</si>
  <si>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</si>
  <si>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</si>
  <si>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</si>
  <si>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</si>
  <si>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</si>
  <si>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</si>
  <si>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</si>
  <si>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</si>
  <si>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</si>
  <si>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</si>
  <si>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</si>
  <si>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</si>
  <si>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</si>
  <si>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</si>
  <si>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</si>
  <si>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</si>
  <si>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</si>
  <si>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</si>
  <si>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</si>
  <si>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</si>
  <si>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</si>
  <si>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</si>
  <si>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</si>
  <si>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</si>
  <si>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</si>
  <si>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</si>
  <si>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</si>
  <si>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</si>
  <si>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</si>
  <si>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</si>
  <si>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</si>
  <si>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</si>
  <si>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</si>
  <si>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</si>
  <si>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</si>
  <si>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</si>
  <si>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</si>
  <si>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</si>
  <si>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</si>
  <si>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</si>
  <si>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</si>
  <si>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</si>
  <si>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</si>
  <si>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</si>
  <si>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</si>
  <si>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</si>
  <si>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</si>
  <si>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</si>
  <si>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</si>
  <si>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</si>
  <si>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</si>
  <si>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</si>
  <si>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</si>
  <si>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</si>
  <si>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</si>
  <si>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</si>
  <si>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</si>
  <si>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</si>
  <si>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</si>
  <si>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</si>
  <si>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</si>
  <si>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</si>
  <si>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</si>
  <si>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</si>
  <si>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</si>
  <si>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</si>
  <si>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</si>
  <si>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</si>
  <si>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</si>
  <si>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</si>
  <si>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</si>
  <si>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</si>
  <si>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</si>
  <si>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</si>
  <si>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</si>
  <si>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</si>
  <si>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</si>
  <si>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</si>
  <si>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</si>
  <si>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</si>
  <si>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</si>
  <si>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</si>
  <si>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</si>
  <si>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</si>
  <si>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</si>
  <si>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</si>
  <si>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</si>
  <si>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</si>
  <si>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</si>
  <si>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</si>
  <si>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</si>
  <si>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</si>
  <si>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</si>
  <si>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</si>
  <si>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</si>
  <si>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</si>
  <si>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</si>
  <si>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</si>
  <si>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</si>
  <si>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</si>
  <si>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</si>
  <si>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</si>
  <si>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</si>
  <si>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</si>
  <si>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</si>
  <si>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</si>
  <si>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</si>
  <si>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</si>
  <si>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</si>
  <si>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</si>
  <si>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</si>
  <si>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</si>
  <si>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</si>
  <si>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</si>
  <si>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</si>
  <si>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</si>
  <si>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</si>
  <si>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</si>
  <si>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</si>
  <si>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</si>
  <si>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</si>
  <si>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</si>
  <si>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</si>
  <si>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</si>
  <si>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</si>
  <si>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</si>
  <si>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</si>
  <si>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</si>
  <si>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</si>
  <si>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</si>
  <si>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</si>
  <si>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</si>
  <si>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</si>
  <si>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</si>
  <si>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</si>
  <si>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</si>
  <si>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</si>
  <si>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</si>
  <si>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</si>
  <si>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</si>
  <si>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</si>
  <si>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</si>
  <si>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</si>
  <si>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</si>
  <si>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</si>
  <si>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</si>
  <si>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</si>
  <si>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</si>
  <si>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</si>
  <si>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</si>
  <si>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</si>
  <si>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</si>
  <si>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</si>
  <si>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</si>
  <si>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</si>
  <si>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</si>
  <si>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</si>
  <si>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</si>
  <si>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</si>
  <si>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</si>
  <si>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</si>
  <si>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</si>
  <si>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</si>
  <si>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</si>
  <si>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</si>
  <si>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</si>
  <si>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</si>
  <si>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</si>
  <si>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</si>
  <si>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</si>
  <si>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</si>
  <si>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</si>
  <si>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</si>
  <si>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</si>
  <si>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</si>
  <si>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</si>
  <si>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</si>
  <si>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</si>
  <si>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</si>
  <si>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</si>
  <si>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</si>
  <si>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</si>
  <si>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</si>
  <si>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</si>
  <si>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</si>
  <si>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</si>
  <si>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</si>
  <si>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</si>
  <si>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</si>
  <si>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</si>
  <si>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</si>
  <si>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</si>
  <si>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</si>
  <si>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</si>
  <si>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</si>
  <si>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</si>
  <si>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</si>
  <si>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</si>
  <si>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</si>
  <si>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</si>
  <si>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</si>
  <si>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</si>
  <si>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</si>
  <si>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</si>
  <si>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</si>
  <si>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</si>
  <si>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</si>
  <si>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</si>
  <si>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</si>
  <si>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</si>
  <si>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</si>
  <si>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</si>
  <si>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</si>
  <si>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</si>
  <si>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</si>
  <si>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</si>
  <si>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</si>
  <si>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</si>
  <si>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</si>
  <si>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</si>
  <si>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</si>
  <si>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</si>
  <si>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</si>
  <si>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</si>
  <si>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</si>
  <si>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</si>
  <si>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</si>
  <si>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</si>
  <si>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</si>
  <si>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</si>
  <si>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</si>
  <si>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</si>
  <si>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</si>
  <si>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</si>
  <si>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</si>
  <si>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</si>
  <si>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</si>
  <si>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</si>
  <si>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</si>
  <si>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</si>
  <si>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</si>
  <si>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</si>
  <si>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</si>
  <si>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</si>
  <si>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</si>
  <si>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</si>
  <si>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</si>
  <si>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</si>
  <si>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</si>
  <si>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</si>
  <si>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</si>
  <si>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</si>
  <si>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</si>
  <si>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</si>
  <si>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</si>
  <si>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</si>
  <si>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</si>
  <si>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</si>
  <si>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</si>
  <si>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</si>
  <si>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</si>
  <si>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</si>
  <si>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</si>
  <si>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</si>
  <si>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</si>
  <si>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</si>
  <si>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</si>
  <si>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</si>
  <si>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</si>
  <si>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</si>
  <si>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</si>
  <si>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</si>
  <si>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</si>
  <si>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</si>
  <si>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</si>
  <si>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</si>
  <si>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</si>
  <si>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</si>
  <si>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</si>
  <si>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</si>
  <si>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</si>
  <si>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</si>
  <si>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</si>
  <si>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</si>
  <si>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</si>
  <si>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</si>
  <si>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</si>
  <si>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</si>
  <si>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</si>
  <si>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</si>
  <si>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</si>
  <si>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</si>
  <si>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</si>
  <si>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</si>
  <si>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</si>
  <si>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</si>
  <si>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</si>
  <si>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</si>
  <si>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</si>
  <si>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</si>
  <si>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</si>
  <si>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</si>
  <si>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</si>
  <si>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</si>
  <si>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</si>
  <si>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</si>
  <si>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</si>
  <si>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</si>
  <si>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</si>
  <si>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</si>
  <si>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</si>
  <si>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</si>
  <si>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</si>
  <si>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</si>
  <si>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</si>
  <si>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</si>
  <si>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</si>
  <si>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</si>
  <si>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</si>
  <si>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</si>
  <si>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</si>
  <si>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</si>
  <si>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</si>
  <si>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</si>
  <si>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</si>
  <si>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</si>
  <si>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</si>
  <si>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</si>
  <si>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</si>
  <si>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</si>
  <si>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</si>
  <si>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</si>
  <si>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</si>
  <si>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</si>
  <si>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</si>
  <si>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</si>
  <si>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</si>
  <si>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</si>
  <si>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</si>
  <si>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</si>
  <si>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</si>
  <si>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</si>
  <si>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</si>
  <si>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</si>
  <si>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</si>
  <si>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</si>
  <si>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</si>
  <si>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</si>
  <si>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</si>
  <si>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</si>
  <si>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</si>
  <si>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</si>
  <si>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</si>
  <si>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</si>
  <si>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</si>
  <si>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</si>
  <si>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</si>
  <si>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</si>
  <si>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</si>
  <si>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</si>
  <si>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</si>
  <si>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</si>
  <si>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</si>
  <si>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</si>
  <si>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</si>
  <si>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</si>
  <si>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</si>
  <si>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</si>
  <si>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</si>
  <si>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</si>
  <si>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</si>
  <si>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</si>
  <si>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</si>
  <si>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</si>
  <si>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</si>
  <si>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</si>
  <si>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</si>
  <si>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</si>
  <si>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</si>
  <si>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</si>
  <si>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</si>
  <si>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</si>
  <si>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</si>
  <si>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</si>
  <si>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</si>
  <si>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</si>
  <si>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</si>
  <si>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</si>
  <si>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</si>
  <si>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</si>
  <si>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</si>
  <si>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</si>
  <si>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</si>
  <si>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</si>
  <si>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</si>
  <si>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</si>
  <si>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</si>
  <si>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</si>
  <si>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</si>
  <si>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</si>
  <si>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</si>
  <si>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</si>
  <si>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</si>
  <si>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</si>
  <si>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</si>
  <si>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</si>
  <si>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</si>
  <si>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</si>
  <si>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</si>
  <si>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</si>
  <si>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</si>
  <si>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</si>
  <si>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</si>
  <si>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</si>
  <si>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</si>
  <si>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</si>
  <si>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</si>
  <si>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</si>
  <si>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</si>
  <si>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</si>
  <si>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</si>
  <si>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</si>
  <si>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</si>
  <si>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</si>
  <si>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</si>
  <si>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</si>
  <si>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</si>
  <si>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</si>
  <si>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</si>
  <si>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</si>
  <si>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</si>
  <si>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</si>
  <si>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</si>
  <si>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</si>
  <si>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</si>
  <si>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</si>
  <si>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</si>
  <si>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</si>
  <si>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</si>
  <si>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</si>
  <si>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</si>
  <si>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</si>
  <si>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</si>
  <si>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</si>
  <si>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</si>
  <si>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</si>
  <si>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</si>
  <si>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</si>
  <si>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</si>
  <si>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</si>
  <si>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</si>
  <si>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</si>
  <si>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</si>
  <si>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</si>
  <si>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</si>
  <si>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</si>
  <si>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</si>
  <si>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</si>
  <si>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</si>
  <si>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</si>
  <si>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</si>
  <si>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</si>
  <si>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</si>
  <si>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</si>
  <si>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</si>
  <si>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</si>
  <si>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</si>
  <si>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</si>
  <si>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</si>
  <si>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</si>
  <si>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</si>
  <si>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</si>
  <si>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</si>
  <si>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</si>
  <si>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</si>
  <si>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</si>
  <si>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</si>
  <si>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</si>
  <si>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</si>
  <si>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</si>
  <si>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</si>
  <si>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</si>
  <si>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</si>
  <si>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</si>
  <si>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</si>
  <si>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</si>
  <si>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</si>
  <si>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</si>
  <si>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</si>
  <si>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</si>
  <si>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</si>
  <si>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</si>
  <si>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</si>
  <si>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</si>
  <si>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</si>
  <si>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</si>
  <si>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</si>
  <si>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</si>
  <si>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</si>
  <si>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</si>
  <si>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</si>
  <si>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</si>
  <si>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</si>
  <si>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</si>
  <si>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</si>
  <si>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</si>
  <si>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</si>
  <si>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</si>
  <si>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</si>
  <si>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</si>
  <si>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</si>
  <si>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</si>
  <si>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</si>
  <si>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</si>
  <si>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</si>
  <si>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</si>
  <si>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</si>
  <si>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</si>
  <si>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</si>
  <si>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</si>
  <si>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</si>
  <si>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</si>
  <si>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</si>
  <si>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</si>
  <si>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</si>
  <si>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</si>
  <si>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</si>
  <si>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</si>
  <si>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</si>
  <si>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</si>
  <si>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</si>
  <si>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</si>
  <si>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</si>
  <si>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</si>
  <si>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</si>
  <si>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</si>
  <si>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</si>
  <si>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</si>
  <si>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</si>
  <si>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</si>
  <si>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</si>
  <si>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</si>
  <si>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</si>
  <si>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</si>
  <si>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</si>
  <si>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</si>
  <si>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</si>
  <si>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</si>
  <si>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</si>
  <si>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</si>
  <si>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</si>
  <si>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</si>
  <si>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</si>
  <si>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</si>
  <si>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</si>
  <si>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</si>
  <si>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</si>
  <si>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</si>
  <si>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</si>
  <si>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</si>
  <si>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</si>
  <si>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</si>
  <si>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</si>
  <si>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</si>
  <si>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</si>
  <si>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</si>
  <si>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</si>
  <si>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</si>
  <si>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</si>
  <si>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</si>
  <si>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</si>
  <si>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</si>
  <si>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</si>
  <si>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</si>
  <si>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</si>
  <si>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</si>
  <si>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</si>
  <si>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</si>
  <si>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</si>
  <si>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</si>
  <si>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</si>
  <si>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</si>
  <si>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</si>
  <si>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</si>
  <si>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</si>
  <si>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</si>
  <si>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</si>
  <si>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</si>
  <si>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</si>
  <si>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</si>
  <si>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</si>
  <si>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</si>
  <si>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</si>
  <si>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</si>
  <si>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</si>
  <si>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</si>
  <si>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</si>
  <si>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</si>
  <si>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</si>
  <si>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</si>
  <si>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</si>
  <si>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</si>
  <si>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</si>
  <si>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</si>
  <si>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</si>
  <si>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</si>
  <si>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</si>
  <si>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</si>
  <si>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</si>
  <si>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</si>
  <si>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</si>
  <si>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</si>
  <si>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</si>
  <si>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</si>
  <si>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</si>
  <si>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</si>
  <si>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</si>
  <si>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</si>
  <si>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</si>
  <si>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</si>
  <si>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</si>
  <si>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</si>
  <si>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</si>
  <si>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</si>
  <si>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</si>
  <si>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</si>
  <si>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</si>
  <si>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</si>
  <si>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</si>
  <si>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</si>
  <si>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</si>
  <si>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</si>
  <si>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</si>
  <si>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</si>
  <si>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</si>
  <si>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</si>
  <si>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</si>
  <si>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</si>
  <si>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</si>
  <si>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</si>
  <si>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</si>
  <si>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</si>
  <si>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</si>
  <si>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</si>
  <si>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</si>
  <si>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</si>
  <si>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</si>
  <si>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</si>
  <si>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</si>
  <si>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</si>
  <si>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</si>
  <si>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</si>
  <si>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</si>
  <si>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</si>
  <si>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</si>
  <si>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</si>
  <si>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</si>
  <si>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</si>
  <si>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</si>
  <si>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</si>
  <si>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</si>
  <si>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</si>
  <si>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</si>
  <si>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</si>
  <si>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</si>
  <si>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</si>
  <si>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</si>
  <si>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</si>
  <si>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</si>
  <si>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</si>
  <si>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</si>
  <si>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</si>
  <si>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</si>
  <si>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</si>
  <si>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</si>
  <si>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</si>
  <si>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</si>
  <si>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</si>
  <si>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</si>
  <si>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</si>
  <si>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</si>
  <si>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</si>
  <si>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</si>
  <si>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</si>
  <si>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</si>
  <si>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</si>
  <si>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</si>
  <si>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</si>
  <si>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</si>
  <si>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</si>
  <si>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</si>
  <si>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</si>
  <si>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</si>
  <si>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</si>
  <si>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</si>
  <si>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</si>
  <si>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</si>
  <si>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</si>
  <si>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</si>
  <si>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</si>
  <si>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</si>
  <si>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</si>
  <si>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</si>
  <si>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</si>
  <si>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</si>
  <si>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</si>
  <si>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</si>
  <si>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</si>
  <si>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</si>
  <si>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</si>
  <si>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</si>
  <si>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</si>
  <si>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</si>
  <si>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</si>
  <si>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</si>
  <si>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</si>
  <si>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</si>
  <si>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</si>
  <si>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</si>
  <si>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</si>
  <si>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</si>
  <si>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</si>
  <si>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</si>
  <si>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</si>
  <si>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</si>
  <si>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</si>
  <si>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</si>
  <si>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</si>
  <si>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</si>
  <si>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</si>
  <si>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</si>
  <si>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</si>
  <si>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</si>
  <si>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</si>
  <si>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</si>
  <si>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</si>
  <si>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</si>
  <si>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</si>
  <si>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</si>
  <si>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</si>
  <si>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</si>
  <si>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</si>
  <si>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</si>
  <si>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</si>
  <si>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</si>
  <si>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</si>
  <si>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</si>
  <si>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</si>
  <si>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</si>
  <si>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</si>
  <si>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</si>
  <si>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</si>
  <si>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</si>
  <si>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</si>
  <si>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</si>
  <si>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</si>
  <si>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</si>
  <si>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</si>
  <si>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</si>
  <si>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</si>
  <si>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</si>
  <si>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</si>
  <si>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</si>
  <si>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</si>
  <si>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</si>
  <si>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</si>
  <si>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</si>
  <si>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</si>
  <si>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</si>
  <si>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</si>
  <si>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</si>
  <si>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</si>
  <si>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</si>
  <si>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</si>
  <si>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</si>
  <si>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</si>
  <si>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</si>
  <si>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</si>
  <si>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</si>
  <si>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</si>
  <si>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</si>
  <si>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</si>
  <si>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</si>
  <si>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</si>
  <si>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</si>
  <si>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</si>
  <si>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</si>
  <si>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</si>
  <si>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</si>
  <si>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</si>
  <si>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</si>
  <si>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</si>
  <si>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</si>
  <si>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</si>
  <si>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</si>
  <si>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</si>
  <si>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</si>
  <si>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</si>
  <si>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</si>
  <si>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</si>
  <si>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</si>
  <si>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</si>
  <si>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</si>
  <si>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</si>
  <si>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</si>
  <si>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</si>
  <si>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</si>
  <si>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</si>
  <si>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</si>
  <si>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</si>
  <si>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</si>
  <si>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</si>
  <si>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</si>
  <si>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</si>
  <si>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</si>
  <si>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</si>
  <si>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</si>
  <si>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</si>
  <si>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</si>
  <si>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</si>
  <si>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</si>
  <si>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</si>
  <si>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</si>
  <si>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</si>
  <si>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</si>
  <si>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</si>
  <si>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</si>
  <si>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</si>
  <si>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</si>
  <si>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</si>
  <si>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</si>
  <si>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</si>
  <si>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</si>
  <si>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</si>
  <si>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</si>
  <si>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</si>
  <si>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</si>
  <si>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</si>
  <si>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</si>
  <si>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</si>
  <si>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</si>
  <si>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</si>
  <si>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</si>
  <si>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</si>
  <si>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</si>
  <si>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</si>
  <si>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</si>
  <si>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</si>
  <si>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</si>
  <si>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</si>
  <si>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</si>
  <si>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</si>
  <si>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</si>
  <si>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</si>
  <si>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</si>
  <si>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</si>
  <si>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</si>
  <si>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</si>
  <si>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</si>
  <si>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</si>
  <si>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</si>
  <si>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</si>
  <si>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</si>
  <si>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</si>
  <si>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</si>
  <si>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</si>
  <si>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</si>
  <si>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</si>
  <si>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</si>
  <si>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</si>
  <si>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</si>
  <si>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</si>
  <si>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</si>
  <si>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</si>
  <si>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</si>
  <si>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</si>
  <si>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</si>
  <si>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</si>
  <si>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</si>
  <si>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</si>
  <si>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</si>
  <si>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</si>
  <si>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</si>
  <si>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</si>
  <si>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</si>
  <si>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</si>
  <si>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</si>
  <si>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</si>
  <si>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</si>
  <si>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</si>
  <si>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</si>
  <si>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</si>
  <si>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</si>
  <si>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</si>
  <si>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</si>
  <si>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</si>
  <si>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</si>
  <si>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</si>
  <si>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</si>
  <si>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</si>
  <si>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</si>
  <si>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</si>
  <si>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</si>
  <si>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</si>
  <si>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</si>
  <si>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</si>
  <si>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</si>
  <si>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</si>
  <si>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</si>
  <si>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</si>
  <si>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</si>
  <si>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</si>
  <si>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</si>
  <si>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</si>
  <si>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</si>
  <si>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</si>
  <si>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</si>
  <si>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</si>
  <si>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</si>
  <si>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</si>
  <si>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</si>
  <si>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</si>
  <si>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</si>
  <si>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</si>
  <si>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</si>
  <si>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</si>
  <si>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</si>
  <si>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</si>
  <si>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</si>
  <si>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</si>
  <si>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</si>
  <si>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</si>
  <si>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</si>
  <si>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</si>
  <si>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</si>
  <si>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</si>
  <si>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</si>
  <si>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</si>
  <si>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</si>
  <si>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</si>
  <si>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</si>
  <si>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</si>
  <si>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</si>
  <si>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</si>
  <si>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</si>
  <si>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</si>
  <si>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</si>
  <si>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</si>
  <si>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</si>
  <si>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</si>
  <si>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</si>
  <si>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</si>
  <si>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</si>
  <si>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</si>
  <si>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</si>
  <si>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</si>
  <si>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</si>
  <si>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</si>
  <si>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</si>
  <si>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</si>
  <si>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</si>
  <si>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</si>
  <si>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</si>
  <si>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</si>
  <si>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</si>
  <si>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</si>
  <si>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</si>
  <si>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</si>
  <si>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</si>
  <si>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</si>
  <si>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</si>
  <si>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</si>
  <si>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</si>
  <si>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</si>
  <si>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</si>
  <si>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</si>
  <si>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</si>
  <si>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</si>
  <si>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</si>
  <si>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</si>
  <si>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</si>
  <si>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</si>
  <si>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</si>
  <si>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</si>
  <si>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</si>
  <si>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</si>
  <si>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</si>
  <si>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</si>
  <si>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</si>
  <si>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</si>
  <si>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</si>
  <si>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</si>
  <si>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</si>
  <si>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</si>
  <si>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</si>
  <si>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</si>
  <si>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</si>
  <si>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</si>
  <si>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</si>
  <si>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</si>
  <si>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</si>
  <si>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</si>
  <si>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</si>
  <si>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</si>
  <si>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</si>
  <si>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</si>
  <si>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</si>
  <si>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</si>
  <si>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</si>
  <si>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</si>
  <si>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</si>
  <si>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</si>
  <si>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</si>
  <si>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</si>
  <si>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</si>
  <si>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</si>
  <si>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</si>
  <si>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</si>
  <si>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</si>
  <si>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</si>
  <si>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</si>
  <si>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</si>
  <si>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</si>
  <si>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</si>
  <si>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</si>
  <si>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</si>
  <si>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</si>
  <si>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</si>
  <si>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</si>
  <si>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</si>
  <si>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</si>
  <si>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</si>
  <si>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</si>
  <si>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</si>
  <si>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</si>
  <si>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</si>
  <si>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</si>
  <si>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</si>
  <si>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</si>
  <si>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</si>
  <si>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</si>
  <si>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</si>
  <si>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</si>
  <si>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</si>
  <si>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</si>
  <si>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</si>
  <si>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</si>
  <si>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</si>
  <si>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</si>
  <si>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</si>
  <si>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</si>
  <si>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</si>
  <si>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</si>
  <si>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</si>
  <si>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</si>
  <si>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</si>
  <si>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</si>
  <si>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</si>
  <si>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</si>
  <si>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</si>
  <si>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</si>
  <si>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</si>
  <si>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</si>
  <si>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</si>
  <si>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</si>
  <si>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</si>
  <si>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</si>
  <si>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</si>
  <si>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</si>
  <si>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</si>
  <si>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</si>
  <si>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</si>
  <si>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</si>
  <si>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</si>
  <si>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</si>
  <si>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</si>
  <si>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</si>
  <si>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</si>
  <si>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</si>
  <si>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</si>
  <si>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</si>
  <si>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</si>
  <si>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</si>
  <si>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</si>
  <si>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</si>
  <si>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</si>
  <si>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</si>
  <si>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</si>
  <si>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</si>
  <si>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</si>
  <si>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</si>
  <si>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</si>
  <si>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</si>
  <si>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</si>
  <si>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</si>
  <si>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</si>
  <si>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</si>
  <si>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</si>
  <si>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</si>
  <si>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</si>
  <si>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</si>
  <si>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</si>
  <si>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</si>
  <si>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</si>
  <si>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</si>
  <si>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</si>
  <si>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</si>
  <si>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</si>
  <si>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</si>
  <si>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</si>
  <si>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</si>
  <si>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</si>
  <si>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</si>
  <si>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</si>
  <si>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</si>
  <si>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</si>
  <si>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</si>
  <si>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</si>
  <si>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</si>
  <si>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</si>
  <si>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</si>
  <si>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</si>
  <si>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</si>
  <si>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</si>
  <si>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</si>
  <si>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</si>
  <si>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</si>
  <si>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</si>
  <si>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</si>
  <si>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</si>
  <si>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</si>
  <si>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</si>
  <si>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</si>
  <si>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</si>
  <si>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</si>
  <si>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</si>
  <si>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</si>
  <si>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</si>
  <si>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</si>
  <si>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</si>
  <si>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</si>
  <si>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</si>
  <si>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</si>
  <si>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</si>
  <si>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</si>
  <si>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</si>
  <si>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</si>
  <si>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</si>
  <si>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</si>
  <si>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</si>
  <si>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</si>
  <si>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</si>
  <si>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</si>
  <si>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</si>
  <si>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</si>
  <si>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</si>
  <si>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</si>
  <si>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</si>
  <si>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</si>
  <si>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</si>
  <si>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</si>
  <si>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</si>
  <si>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</si>
  <si>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</si>
  <si>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</si>
  <si>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</si>
  <si>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</si>
  <si>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</si>
  <si>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</si>
  <si>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</si>
  <si>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</si>
  <si>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</si>
  <si>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</si>
  <si>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</si>
  <si>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</si>
  <si>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</si>
  <si>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</si>
  <si>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</si>
  <si>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</si>
  <si>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</si>
  <si>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</si>
  <si>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</si>
  <si>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</si>
  <si>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</si>
  <si>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</si>
  <si>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</si>
  <si>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</si>
  <si>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</si>
  <si>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</si>
  <si>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</si>
  <si>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</si>
  <si>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</si>
  <si>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</si>
  <si>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</si>
  <si>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</si>
  <si>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</si>
  <si>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</si>
  <si>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</si>
  <si>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</si>
  <si>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</si>
  <si>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</si>
  <si>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</si>
  <si>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</si>
  <si>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</si>
  <si>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</si>
  <si>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</si>
  <si>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</si>
  <si>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</si>
  <si>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</si>
  <si>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</si>
  <si>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</si>
  <si>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</si>
  <si>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</si>
  <si>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</si>
  <si>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</si>
  <si>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</si>
  <si>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</si>
  <si>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</si>
  <si>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</si>
  <si>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</si>
  <si>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</si>
  <si>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</si>
  <si>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</si>
  <si>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</si>
  <si>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</si>
  <si>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</si>
  <si>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</si>
  <si>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</si>
  <si>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</si>
  <si>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</si>
  <si>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</si>
  <si>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</si>
  <si>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</si>
  <si>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</si>
  <si>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</si>
  <si>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</si>
  <si>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</si>
  <si>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</si>
  <si>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</si>
  <si>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</si>
  <si>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</si>
  <si>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</si>
  <si>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</si>
  <si>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</si>
  <si>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</si>
  <si>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</si>
  <si>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</si>
  <si>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</si>
  <si>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</si>
  <si>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</si>
  <si>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</si>
  <si>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</si>
  <si>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</si>
  <si>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</si>
  <si>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</si>
  <si>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</si>
  <si>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</si>
  <si>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</si>
  <si>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</si>
  <si>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</si>
  <si>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</si>
  <si>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</si>
  <si>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</si>
  <si>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</si>
  <si>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</si>
  <si>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</si>
  <si>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</si>
  <si>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</si>
  <si>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</si>
  <si>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</si>
  <si>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</si>
  <si>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</si>
  <si>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</si>
  <si>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</si>
  <si>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</si>
  <si>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</si>
  <si>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</si>
  <si>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</si>
  <si>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</si>
  <si>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</si>
  <si>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</si>
  <si>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</si>
  <si>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</si>
  <si>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</si>
  <si>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</si>
  <si>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</si>
  <si>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</si>
  <si>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</si>
  <si>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</si>
  <si>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</si>
  <si>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</si>
  <si>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</si>
  <si>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</si>
  <si>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</si>
  <si>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</si>
  <si>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</si>
  <si>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</si>
  <si>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</si>
  <si>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</si>
  <si>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</si>
  <si>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</si>
  <si>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</si>
  <si>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</si>
  <si>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</si>
  <si>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</si>
  <si>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</si>
  <si>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</si>
  <si>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</si>
  <si>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</si>
  <si>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</si>
  <si>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</si>
  <si>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</si>
  <si>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</si>
  <si>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</si>
  <si>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</si>
  <si>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</si>
  <si>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</si>
  <si>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</si>
  <si>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</si>
  <si>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</si>
  <si>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</si>
  <si>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</si>
  <si>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</si>
  <si>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</si>
  <si>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</si>
  <si>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</si>
  <si>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</si>
  <si>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</si>
  <si>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</si>
  <si>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</si>
  <si>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</si>
  <si>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</si>
  <si>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</si>
  <si>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</si>
  <si>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</si>
  <si>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</si>
  <si>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</si>
  <si>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</si>
  <si>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</si>
  <si>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</si>
  <si>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</si>
  <si>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</si>
  <si>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</si>
  <si>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</si>
  <si>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</si>
  <si>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</si>
  <si>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</si>
  <si>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</si>
  <si>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</si>
  <si>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</si>
  <si>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</si>
  <si>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</si>
  <si>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</si>
  <si>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</si>
  <si>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</si>
  <si>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</si>
  <si>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</si>
  <si>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</si>
  <si>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</si>
  <si>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</si>
  <si>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</si>
  <si>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</si>
  <si>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</si>
  <si>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</si>
  <si>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</si>
  <si>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</si>
  <si>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</si>
  <si>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</si>
  <si>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</si>
  <si>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</si>
  <si>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</si>
  <si>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</si>
  <si>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</si>
  <si>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</si>
  <si>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</si>
  <si>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</si>
  <si>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</si>
  <si>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</si>
  <si>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</si>
  <si>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</si>
  <si>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</si>
  <si>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</si>
  <si>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</si>
  <si>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</si>
  <si>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</si>
  <si>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</si>
  <si>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</si>
  <si>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</si>
  <si>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</si>
  <si>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</si>
  <si>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</si>
  <si>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</si>
  <si>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</si>
  <si>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</si>
  <si>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</si>
  <si>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</si>
  <si>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</si>
  <si>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</si>
  <si>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</si>
  <si>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</si>
  <si>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</si>
  <si>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</si>
  <si>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</si>
  <si>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</si>
  <si>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</si>
  <si>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</si>
  <si>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</si>
  <si>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</si>
  <si>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</si>
  <si>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</si>
  <si>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</si>
  <si>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</si>
  <si>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</si>
  <si>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</si>
  <si>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</si>
  <si>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</si>
  <si>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</si>
  <si>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</si>
  <si>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</si>
  <si>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</si>
  <si>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</si>
  <si>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</si>
  <si>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</si>
  <si>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</si>
  <si>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</si>
  <si>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</si>
  <si>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</si>
  <si>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</si>
  <si>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</si>
  <si>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</si>
  <si>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</si>
  <si>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</si>
  <si>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</si>
  <si>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</si>
  <si>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</si>
  <si>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</si>
  <si>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</si>
  <si>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</si>
  <si>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</si>
  <si>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</si>
  <si>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</si>
  <si>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</si>
  <si>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</si>
  <si>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</si>
  <si>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</si>
  <si>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</si>
  <si>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</si>
  <si>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</si>
  <si>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</si>
  <si>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</si>
  <si>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</si>
  <si>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</si>
  <si>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</si>
  <si>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</si>
  <si>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</si>
  <si>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</si>
  <si>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</si>
  <si>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</si>
  <si>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</si>
  <si>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</si>
  <si>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</si>
  <si>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</si>
  <si>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</si>
  <si>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</si>
  <si>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</si>
  <si>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</si>
  <si>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</si>
  <si>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</si>
  <si>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</si>
  <si>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</si>
  <si>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</si>
  <si>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</si>
  <si>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</si>
  <si>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</si>
  <si>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</si>
  <si>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</si>
  <si>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</si>
  <si>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</si>
  <si>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</si>
  <si>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</si>
  <si>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</si>
  <si>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</si>
  <si>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</si>
  <si>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</si>
  <si>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</si>
  <si>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</si>
  <si>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</si>
  <si>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</si>
  <si>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</si>
  <si>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</si>
  <si>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</si>
  <si>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</si>
  <si>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</si>
  <si>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</si>
  <si>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</si>
  <si>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</si>
  <si>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</si>
  <si>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</si>
  <si>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</si>
  <si>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</si>
  <si>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</si>
  <si>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</si>
  <si>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</si>
  <si>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</si>
  <si>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</si>
  <si>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</si>
  <si>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</si>
  <si>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</si>
  <si>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</si>
  <si>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</si>
  <si>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</si>
  <si>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</si>
  <si>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</si>
  <si>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</si>
  <si>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</si>
  <si>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</si>
  <si>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</si>
  <si>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</si>
  <si>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</si>
  <si>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</si>
  <si>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</si>
  <si>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</si>
  <si>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</si>
  <si>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</si>
  <si>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</si>
  <si>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</si>
  <si>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</si>
  <si>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</si>
  <si>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</si>
  <si>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</si>
  <si>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</si>
  <si>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</si>
  <si>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</si>
  <si>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</si>
  <si>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</si>
  <si>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</si>
  <si>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</si>
  <si>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</si>
  <si>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</si>
  <si>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</si>
  <si>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</si>
  <si>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</si>
  <si>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</si>
  <si>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</si>
  <si>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</si>
  <si>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</si>
  <si>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</si>
  <si>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</si>
  <si>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</si>
  <si>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</si>
  <si>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</si>
  <si>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</si>
  <si>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</si>
  <si>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</si>
  <si>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</si>
  <si>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</si>
  <si>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</si>
  <si>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</si>
  <si>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</si>
  <si>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</si>
  <si>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</si>
  <si>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</si>
  <si>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</si>
  <si>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</si>
  <si>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</si>
  <si>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</si>
  <si>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</si>
  <si>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</si>
  <si>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</si>
  <si>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</si>
  <si>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</si>
  <si>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</si>
  <si>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</si>
  <si>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</si>
  <si>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</si>
  <si>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</si>
  <si>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</si>
  <si>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</si>
  <si>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</si>
  <si>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</si>
  <si>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</si>
  <si>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</si>
  <si>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</si>
  <si>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</si>
  <si>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</si>
  <si>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</si>
  <si>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</si>
  <si>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</si>
  <si>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</si>
  <si>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</si>
  <si>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</si>
  <si>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</si>
  <si>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</si>
  <si>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</si>
  <si>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</si>
  <si>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</si>
  <si>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</si>
  <si>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</si>
  <si>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</si>
  <si>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</si>
  <si>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</si>
  <si>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</si>
  <si>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</si>
  <si>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</si>
  <si>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</si>
  <si>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</si>
  <si>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</si>
  <si>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</si>
  <si>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</si>
  <si>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</si>
  <si>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</si>
  <si>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</si>
  <si>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</si>
  <si>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</si>
  <si>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</si>
  <si>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</si>
  <si>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</si>
  <si>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</si>
  <si>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</si>
  <si>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</si>
  <si>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</si>
  <si>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</si>
  <si>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</si>
  <si>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</si>
  <si>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</si>
  <si>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</si>
  <si>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</si>
  <si>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</si>
  <si>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</si>
  <si>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</si>
  <si>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</si>
  <si>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</si>
  <si>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</si>
  <si>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</si>
  <si>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</si>
  <si>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</si>
  <si>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</si>
  <si>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</si>
  <si>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</si>
  <si>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</si>
  <si>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</si>
  <si>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</si>
  <si>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</si>
  <si>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</si>
  <si>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</si>
  <si>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</si>
  <si>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</si>
  <si>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</si>
  <si>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</si>
  <si>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</si>
  <si>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</si>
  <si>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</si>
  <si>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</si>
  <si>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</si>
  <si>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</si>
  <si>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</si>
  <si>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</si>
  <si>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</si>
  <si>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</si>
  <si>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</si>
  <si>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</si>
  <si>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</si>
  <si>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</si>
  <si>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</si>
  <si>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</si>
  <si>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</si>
  <si>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</si>
  <si>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</si>
  <si>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</si>
  <si>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</si>
  <si>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</si>
  <si>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</si>
  <si>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</si>
  <si>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</si>
  <si>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</si>
  <si>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</si>
  <si>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</si>
  <si>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</si>
  <si>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</si>
  <si>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</si>
  <si>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</si>
  <si>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</si>
  <si>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</si>
  <si>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</si>
  <si>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</si>
  <si>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</si>
  <si>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</si>
  <si>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</si>
  <si>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</si>
  <si>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</si>
  <si>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</si>
  <si>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</si>
  <si>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</si>
  <si>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</si>
  <si>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</si>
  <si>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</si>
  <si>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</si>
  <si>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</si>
  <si>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</si>
  <si>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</si>
  <si>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</si>
  <si>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</si>
  <si>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</si>
  <si>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</si>
  <si>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</si>
  <si>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</si>
  <si>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</si>
  <si>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</si>
  <si>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</si>
  <si>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</si>
  <si>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</si>
  <si>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</si>
  <si>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</si>
  <si>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</si>
  <si>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</si>
  <si>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</si>
  <si>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</si>
  <si>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</si>
  <si>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</si>
  <si>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</si>
  <si>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</si>
  <si>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</si>
  <si>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</si>
  <si>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</si>
  <si>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</si>
  <si>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</si>
  <si>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</si>
  <si>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</si>
  <si>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</si>
  <si>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</si>
  <si>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</si>
  <si>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</si>
  <si>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</si>
  <si>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</si>
  <si>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</si>
  <si>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</si>
  <si>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</si>
  <si>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</si>
  <si>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</si>
  <si>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</si>
  <si>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</si>
  <si>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</si>
  <si>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</si>
  <si>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</si>
  <si>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</si>
  <si>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</si>
  <si>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</si>
  <si>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</si>
  <si>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</si>
  <si>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</si>
  <si>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</si>
  <si>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</si>
  <si>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</si>
  <si>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</si>
  <si>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</si>
  <si>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</si>
  <si>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</si>
  <si>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</si>
  <si>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</si>
  <si>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</si>
  <si>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</si>
  <si>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</si>
  <si>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</si>
  <si>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</si>
  <si>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</si>
  <si>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</si>
  <si>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</si>
  <si>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</si>
  <si>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</si>
  <si>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</si>
  <si>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</si>
  <si>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</si>
  <si>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</si>
  <si>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</si>
  <si>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</si>
  <si>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</si>
  <si>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</si>
  <si>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</si>
  <si>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</si>
  <si>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</si>
  <si>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</si>
  <si>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</si>
  <si>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</si>
  <si>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</si>
  <si>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</si>
  <si>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</si>
  <si>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</si>
  <si>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</si>
  <si>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</si>
  <si>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</si>
  <si>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</si>
  <si>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</si>
  <si>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</si>
  <si>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</si>
  <si>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</si>
  <si>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</si>
  <si>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</si>
  <si>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</si>
  <si>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</si>
  <si>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</si>
  <si>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</si>
  <si>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</si>
  <si>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</si>
  <si>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</si>
  <si>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</si>
  <si>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</si>
  <si>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</si>
  <si>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</si>
  <si>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</si>
  <si>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</si>
  <si>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</si>
  <si>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</si>
  <si>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</si>
  <si>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</si>
  <si>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</si>
  <si>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</si>
  <si>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</si>
  <si>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</si>
  <si>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</si>
  <si>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</si>
  <si>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</si>
  <si>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</si>
  <si>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</si>
  <si>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</si>
  <si>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</si>
  <si>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</si>
  <si>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</si>
  <si>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</si>
  <si>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</si>
  <si>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</si>
  <si>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</si>
  <si>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</si>
  <si>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</si>
  <si>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</si>
  <si>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</si>
  <si>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</si>
  <si>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</si>
  <si>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</si>
  <si>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</si>
  <si>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</si>
  <si>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</si>
  <si>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</si>
  <si>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</si>
  <si>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</si>
  <si>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</si>
  <si>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</si>
  <si>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</si>
  <si>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</si>
  <si>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</si>
  <si>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</si>
  <si>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</si>
  <si>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</si>
  <si>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</si>
  <si>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</si>
  <si>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</si>
  <si>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</si>
  <si>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</si>
  <si>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</si>
  <si>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</si>
  <si>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</si>
  <si>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</si>
  <si>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</si>
  <si>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</si>
  <si>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</si>
  <si>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</si>
  <si>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</si>
  <si>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</si>
  <si>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</si>
  <si>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</si>
  <si>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</si>
  <si>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</si>
  <si>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</si>
  <si>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</si>
  <si>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</si>
  <si>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</si>
  <si>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</si>
  <si>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</si>
  <si>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</si>
  <si>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</si>
  <si>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</si>
  <si>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</si>
  <si>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</si>
  <si>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</si>
  <si>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</si>
  <si>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</si>
  <si>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</si>
  <si>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</si>
  <si>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</si>
  <si>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</si>
  <si>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</si>
  <si>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</si>
  <si>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</si>
  <si>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</si>
  <si>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</si>
  <si>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</si>
  <si>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</si>
  <si>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</si>
  <si>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</si>
  <si>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</si>
  <si>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</si>
  <si>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</si>
  <si>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</si>
  <si>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</si>
  <si>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</si>
  <si>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</si>
  <si>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</si>
  <si>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</si>
  <si>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</si>
  <si>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</si>
  <si>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</si>
  <si>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</si>
  <si>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</si>
  <si>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</si>
  <si>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</si>
  <si>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</si>
  <si>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</si>
  <si>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</si>
  <si>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</si>
  <si>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</si>
  <si>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</si>
  <si>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</si>
  <si>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</si>
  <si>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</si>
  <si>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</si>
  <si>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</si>
  <si>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</si>
  <si>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</si>
  <si>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</si>
  <si>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</si>
  <si>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</si>
  <si>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</si>
  <si>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</si>
  <si>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</si>
  <si>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</si>
  <si>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</si>
  <si>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</si>
  <si>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</si>
  <si>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</si>
  <si>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</si>
  <si>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</si>
  <si>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</si>
  <si>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</si>
  <si>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</si>
  <si>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</si>
  <si>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</si>
  <si>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</si>
  <si>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</si>
  <si>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</si>
  <si>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</si>
  <si>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</si>
  <si>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</si>
  <si>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</si>
  <si>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</si>
  <si>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</si>
  <si>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</si>
  <si>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</si>
  <si>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</si>
  <si>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</si>
  <si>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</si>
  <si>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</si>
  <si>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</si>
  <si>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</si>
  <si>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</si>
  <si>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</si>
  <si>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</si>
  <si>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</si>
  <si>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</si>
  <si>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</si>
  <si>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</si>
  <si>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</si>
  <si>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</si>
  <si>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</si>
  <si>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</si>
  <si>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</si>
  <si>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</si>
  <si>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</si>
  <si>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</si>
  <si>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</si>
  <si>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</si>
  <si>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</si>
  <si>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</si>
  <si>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</si>
  <si>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</si>
  <si>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</si>
  <si>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</si>
  <si>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</si>
  <si>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</si>
  <si>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</si>
  <si>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</si>
  <si>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</si>
  <si>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</si>
  <si>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</si>
  <si>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</si>
  <si>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</si>
  <si>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</si>
  <si>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</si>
  <si>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</si>
  <si>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</si>
  <si>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</si>
  <si>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</si>
  <si>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</si>
  <si>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</si>
  <si>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</si>
  <si>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</si>
  <si>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</si>
  <si>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</si>
  <si>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</si>
  <si>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</si>
  <si>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</si>
  <si>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</si>
  <si>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</si>
  <si>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</si>
  <si>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</si>
  <si>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</si>
  <si>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</si>
  <si>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</si>
  <si>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</si>
  <si>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</si>
  <si>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</si>
  <si>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</si>
  <si>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</si>
  <si>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</si>
  <si>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</si>
  <si>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</si>
  <si>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</si>
  <si>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</si>
  <si>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</si>
  <si>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</si>
  <si>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</si>
  <si>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</si>
  <si>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</si>
  <si>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</si>
  <si>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</si>
  <si>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</si>
  <si>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</si>
  <si>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</si>
  <si>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</si>
  <si>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</si>
  <si>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</si>
  <si>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</si>
  <si>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</si>
  <si>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</si>
  <si>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</si>
  <si>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</si>
  <si>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</si>
  <si>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</si>
  <si>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</si>
  <si>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</si>
  <si>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</si>
  <si>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</si>
  <si>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</si>
  <si>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</si>
  <si>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</si>
  <si>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</si>
  <si>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</si>
  <si>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</si>
  <si>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</si>
  <si>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</si>
  <si>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</si>
  <si>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</si>
  <si>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</si>
  <si>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</si>
  <si>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</si>
  <si>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</si>
  <si>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</si>
  <si>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</si>
  <si>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</si>
  <si>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</si>
  <si>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</si>
  <si>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</si>
  <si>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</si>
  <si>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</si>
  <si>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</si>
  <si>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</si>
  <si>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</si>
  <si>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</si>
  <si>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</si>
  <si>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</si>
  <si>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</si>
  <si>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</si>
  <si>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</si>
  <si>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</si>
  <si>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</si>
  <si>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</si>
  <si>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</si>
  <si>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</si>
  <si>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</si>
  <si>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</si>
  <si>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</si>
  <si>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</si>
  <si>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</si>
  <si>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</si>
  <si>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</si>
  <si>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</si>
  <si>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</si>
  <si>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</si>
  <si>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</si>
  <si>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</si>
  <si>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</si>
  <si>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</si>
  <si>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</si>
  <si>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</si>
  <si>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</si>
  <si>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</si>
  <si>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</si>
  <si>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</si>
  <si>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</si>
  <si>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</si>
  <si>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</si>
  <si>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</si>
  <si>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</si>
  <si>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</si>
  <si>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</si>
  <si>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</si>
  <si>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</si>
  <si>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</si>
  <si>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</si>
  <si>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</si>
  <si>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</si>
  <si>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</si>
  <si>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</si>
  <si>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</si>
  <si>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</si>
  <si>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</si>
  <si>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</si>
  <si>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</si>
  <si>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</si>
  <si>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</si>
  <si>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</si>
  <si>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</si>
  <si>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</si>
  <si>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</si>
  <si>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</si>
  <si>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</si>
  <si>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</si>
  <si>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</si>
  <si>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</si>
  <si>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</si>
  <si>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</si>
  <si>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</si>
  <si>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</si>
  <si>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</si>
  <si>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</si>
  <si>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</si>
  <si>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</si>
  <si>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</si>
  <si>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</si>
  <si>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</si>
  <si>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</si>
  <si>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</si>
  <si>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</si>
  <si>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</si>
  <si>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</si>
  <si>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</si>
  <si>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</si>
  <si>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</si>
  <si>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</si>
  <si>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</si>
  <si>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</si>
  <si>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</si>
  <si>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</si>
  <si>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</si>
  <si>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</si>
  <si>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</si>
  <si>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</si>
  <si>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</si>
  <si>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</si>
  <si>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</si>
  <si>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</si>
  <si>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</si>
  <si>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</si>
  <si>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</si>
  <si>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</si>
  <si>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</si>
  <si>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</si>
  <si>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</si>
  <si>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</si>
  <si>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</si>
  <si>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</si>
  <si>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</si>
  <si>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</si>
  <si>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</si>
  <si>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</si>
  <si>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</si>
  <si>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</si>
  <si>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</si>
  <si>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</si>
  <si>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</si>
  <si>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</si>
  <si>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</si>
  <si>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</si>
  <si>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</si>
  <si>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</si>
  <si>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</si>
  <si>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</si>
  <si>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</si>
  <si>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</si>
  <si>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</si>
  <si>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</si>
  <si>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</si>
  <si>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</si>
  <si>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</si>
  <si>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</si>
  <si>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</si>
  <si>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</si>
  <si>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</si>
  <si>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</si>
  <si>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</si>
  <si>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</si>
  <si>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</si>
  <si>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</si>
  <si>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</si>
  <si>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</si>
  <si>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</si>
  <si>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</si>
  <si>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</si>
  <si>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</si>
  <si>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</si>
  <si>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</si>
  <si>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</si>
  <si>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</si>
  <si>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</si>
  <si>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</si>
  <si>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</si>
  <si>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</si>
  <si>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</si>
  <si>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</si>
  <si>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</si>
  <si>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</si>
  <si>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</si>
  <si>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</si>
  <si>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</si>
  <si>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</si>
  <si>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</si>
  <si>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</si>
  <si>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</si>
  <si>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</si>
  <si>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</si>
  <si>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</si>
  <si>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</si>
  <si>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</si>
  <si>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</si>
  <si>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</si>
  <si>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</si>
  <si>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</si>
  <si>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</si>
  <si>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</si>
  <si>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</si>
  <si>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</si>
  <si>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</si>
  <si>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</si>
  <si>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</si>
  <si>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</si>
  <si>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</si>
  <si>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</si>
  <si>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</si>
  <si>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</si>
  <si>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</si>
  <si>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</si>
  <si>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</si>
  <si>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</si>
  <si>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</si>
  <si>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</si>
  <si>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</si>
  <si>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</si>
  <si>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</si>
  <si>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</si>
  <si>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</si>
  <si>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</si>
  <si>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</si>
  <si>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</si>
  <si>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</si>
  <si>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</si>
  <si>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</si>
  <si>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</si>
  <si>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</si>
  <si>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</si>
  <si>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</si>
  <si>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</si>
  <si>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</si>
  <si>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</si>
  <si>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</si>
  <si>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</si>
  <si>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</si>
  <si>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</si>
  <si>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</si>
  <si>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</si>
  <si>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</si>
  <si>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</si>
  <si>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</si>
  <si>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</si>
  <si>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</si>
  <si>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</si>
  <si>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</si>
  <si>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</si>
  <si>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</si>
  <si>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</si>
  <si>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</si>
  <si>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</si>
  <si>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</si>
  <si>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</si>
  <si>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</si>
  <si>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</si>
  <si>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</si>
  <si>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</si>
  <si>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</si>
  <si>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</si>
  <si>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</si>
  <si>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</si>
  <si>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</si>
  <si>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</si>
  <si>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</si>
  <si>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</si>
  <si>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</si>
  <si>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</si>
  <si>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</si>
  <si>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</si>
  <si>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</si>
  <si>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</si>
  <si>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</si>
  <si>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</si>
  <si>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</si>
  <si>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</si>
  <si>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</si>
  <si>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</si>
  <si>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</si>
  <si>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</si>
  <si>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</si>
  <si>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</si>
  <si>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</si>
  <si>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</si>
  <si>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</si>
  <si>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</si>
  <si>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</si>
  <si>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</si>
  <si>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</si>
  <si>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</si>
  <si>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</si>
  <si>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</si>
  <si>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</si>
  <si>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</si>
  <si>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</si>
  <si>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</si>
  <si>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</si>
  <si>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</si>
  <si>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</si>
  <si>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</si>
  <si>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</si>
  <si>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</si>
  <si>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</si>
  <si>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</si>
  <si>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</si>
  <si>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</si>
  <si>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</si>
  <si>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</si>
  <si>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</si>
  <si>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</si>
  <si>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</si>
  <si>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</si>
  <si>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</si>
  <si>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</si>
  <si>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</si>
  <si>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</si>
  <si>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</si>
  <si>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</si>
  <si>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</si>
  <si>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</si>
  <si>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</si>
  <si>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</si>
  <si>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</si>
  <si>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</si>
  <si>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</si>
  <si>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</si>
  <si>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</si>
  <si>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</si>
  <si>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</si>
  <si>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</si>
  <si>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</si>
  <si>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</si>
  <si>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</si>
  <si>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</si>
  <si>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</si>
  <si>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</si>
  <si>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</si>
  <si>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</si>
  <si>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</si>
  <si>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</si>
  <si>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</si>
  <si>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</si>
  <si>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</si>
  <si>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</si>
  <si>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</si>
  <si>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</si>
  <si>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</si>
  <si>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</si>
  <si>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</si>
  <si>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</si>
  <si>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</si>
  <si>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</si>
  <si>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</si>
  <si>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</si>
  <si>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</si>
  <si>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</si>
  <si>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</si>
  <si>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</si>
  <si>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</si>
  <si>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</si>
  <si>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</si>
  <si>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</si>
  <si>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</si>
  <si>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</si>
  <si>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</si>
  <si>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</si>
  <si>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</si>
  <si>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</si>
  <si>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</si>
  <si>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</si>
  <si>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</si>
  <si>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</si>
  <si>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</si>
  <si>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</si>
  <si>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</si>
  <si>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</si>
  <si>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</si>
  <si>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</si>
  <si>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</si>
  <si>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</si>
  <si>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</si>
  <si>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</si>
  <si>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</si>
  <si>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</si>
  <si>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</si>
  <si>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</si>
  <si>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</si>
  <si>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</si>
  <si>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</si>
  <si>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</si>
  <si>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</si>
  <si>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</si>
  <si>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</si>
  <si>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</si>
  <si>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</si>
  <si>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</si>
  <si>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</si>
  <si>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</si>
  <si>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</si>
  <si>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</si>
  <si>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</si>
  <si>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</si>
  <si>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</si>
  <si>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</si>
  <si>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</si>
  <si>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</si>
  <si>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</si>
  <si>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</si>
  <si>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</si>
  <si>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</si>
  <si>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</si>
  <si>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</si>
  <si>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</si>
  <si>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</si>
  <si>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</si>
  <si>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</si>
  <si>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</si>
  <si>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</si>
  <si>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</si>
  <si>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</si>
  <si>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</si>
  <si>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</si>
  <si>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</si>
  <si>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</si>
  <si>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</si>
  <si>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</si>
  <si>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</si>
  <si>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</si>
  <si>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</si>
  <si>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</si>
  <si>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</si>
  <si>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</si>
  <si>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</si>
  <si>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</si>
  <si>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</si>
  <si>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</si>
  <si>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</si>
  <si>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</si>
  <si>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</si>
  <si>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</si>
  <si>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</si>
  <si>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</si>
  <si>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</si>
  <si>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</si>
  <si>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</si>
  <si>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</si>
  <si>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</si>
  <si>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</si>
  <si>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</si>
  <si>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</si>
  <si>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</si>
  <si>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</si>
  <si>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</si>
  <si>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</si>
  <si>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</si>
  <si>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</si>
  <si>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</si>
  <si>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</si>
  <si>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</si>
  <si>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</si>
  <si>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</si>
  <si>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</si>
  <si>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</si>
  <si>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</si>
  <si>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</si>
  <si>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</si>
  <si>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</si>
  <si>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</si>
  <si>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</si>
  <si>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</si>
  <si>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</si>
  <si>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</si>
  <si>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</si>
  <si>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</si>
  <si>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</si>
  <si>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</si>
  <si>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</si>
  <si>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</si>
  <si>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</si>
  <si>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</si>
  <si>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</si>
  <si>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</si>
  <si>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</si>
  <si>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</si>
  <si>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</si>
  <si>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</si>
  <si>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</si>
  <si>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</si>
  <si>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</si>
  <si>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</si>
  <si>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</si>
  <si>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</si>
  <si>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</si>
  <si>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</si>
  <si>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</si>
  <si>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</si>
  <si>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</si>
  <si>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</si>
  <si>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</si>
  <si>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</si>
  <si>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</si>
  <si>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</si>
  <si>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</si>
  <si>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</si>
  <si>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</si>
  <si>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</si>
  <si>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</si>
  <si>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</si>
  <si>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</si>
  <si>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</si>
  <si>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</si>
  <si>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</si>
  <si>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</si>
  <si>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</si>
  <si>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</si>
  <si>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</si>
  <si>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</si>
  <si>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</si>
  <si>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</si>
  <si>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</si>
  <si>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</si>
  <si>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</si>
  <si>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</si>
  <si>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</si>
  <si>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</si>
  <si>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</si>
  <si>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</si>
  <si>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</si>
  <si>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</si>
  <si>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</si>
  <si>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</si>
  <si>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</si>
  <si>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</si>
  <si>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</si>
  <si>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</si>
  <si>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</si>
  <si>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</si>
  <si>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</si>
  <si>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</si>
  <si>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</si>
  <si>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</si>
  <si>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</si>
  <si>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</si>
  <si>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</si>
  <si>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</si>
  <si>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</si>
  <si>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</si>
  <si>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</si>
  <si>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</si>
  <si>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</si>
  <si>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</si>
  <si>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</si>
  <si>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</si>
  <si>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</si>
  <si>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</si>
  <si>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</si>
  <si>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</si>
  <si>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</si>
  <si>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</si>
  <si>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</si>
  <si>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</si>
  <si>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</si>
  <si>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</si>
  <si>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</si>
  <si>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</si>
  <si>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</si>
  <si>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</si>
  <si>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</si>
  <si>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</si>
  <si>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</si>
  <si>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</si>
  <si>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</si>
  <si>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</si>
  <si>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</si>
  <si>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</si>
  <si>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</si>
  <si>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</si>
  <si>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</si>
  <si>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</si>
  <si>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</si>
  <si>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</si>
  <si>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</si>
  <si>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</si>
  <si>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</si>
  <si>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</si>
  <si>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</si>
  <si>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</si>
  <si>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</si>
  <si>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</si>
  <si>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</si>
  <si>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</si>
  <si>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</si>
  <si>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</si>
  <si>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</si>
  <si>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</si>
  <si>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</si>
  <si>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</si>
  <si>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</si>
  <si>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</si>
  <si>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</si>
  <si>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</si>
  <si>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</si>
  <si>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</si>
  <si>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</si>
  <si>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</si>
  <si>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</si>
  <si>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</si>
  <si>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</si>
  <si>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</si>
  <si>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</si>
  <si>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</si>
  <si>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</si>
  <si>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</si>
  <si>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</si>
  <si>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</si>
  <si>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</si>
  <si>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</si>
  <si>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</si>
  <si>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</si>
  <si>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</si>
  <si>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</si>
  <si>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</si>
  <si>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</si>
  <si>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</si>
  <si>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</si>
  <si>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</si>
  <si>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</si>
  <si>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</si>
  <si>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</si>
  <si>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</si>
  <si>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</si>
  <si>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</si>
  <si>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</si>
  <si>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</si>
  <si>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</si>
  <si>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</si>
  <si>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</si>
  <si>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</si>
  <si>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</si>
  <si>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</si>
  <si>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</si>
  <si>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</si>
  <si>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</si>
  <si>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</si>
  <si>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</si>
  <si>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</si>
  <si>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</si>
  <si>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</si>
  <si>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</si>
  <si>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</si>
  <si>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</si>
  <si>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</si>
  <si>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</si>
  <si>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</si>
  <si>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</si>
  <si>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</si>
  <si>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</si>
  <si>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</si>
  <si>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</si>
  <si>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</si>
  <si>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</si>
  <si>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</si>
  <si>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</si>
  <si>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</si>
  <si>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</si>
  <si>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</si>
  <si>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</si>
  <si>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</si>
  <si>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</si>
  <si>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</si>
  <si>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</si>
  <si>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</si>
  <si>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</si>
  <si>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</si>
  <si>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</si>
  <si>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</si>
  <si>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</si>
  <si>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</si>
  <si>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</si>
  <si>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</si>
  <si>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</si>
  <si>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</si>
  <si>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</si>
  <si>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</si>
  <si>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</si>
  <si>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</si>
  <si>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</si>
  <si>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</si>
  <si>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</si>
  <si>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</si>
  <si>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</si>
  <si>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</si>
  <si>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</si>
  <si>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</si>
  <si>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</si>
  <si>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</si>
  <si>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</si>
  <si>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</si>
  <si>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</si>
  <si>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</si>
  <si>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</si>
  <si>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</si>
  <si>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</si>
  <si>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</si>
  <si>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</si>
  <si>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</si>
  <si>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</si>
  <si>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</si>
  <si>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</si>
  <si>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</si>
  <si>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</si>
  <si>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</si>
  <si>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</si>
  <si>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</si>
  <si>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</si>
  <si>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</si>
  <si>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</si>
  <si>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</si>
  <si>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</si>
  <si>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</si>
  <si>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</si>
  <si>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</si>
  <si>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</si>
  <si>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</si>
  <si>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</si>
  <si>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</si>
  <si>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</si>
  <si>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</si>
  <si>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</si>
  <si>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</si>
  <si>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</si>
  <si>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</si>
  <si>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</si>
  <si>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</si>
  <si>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</si>
  <si>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</si>
  <si>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</si>
  <si>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</si>
  <si>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</si>
  <si>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</si>
  <si>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</si>
  <si>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</si>
  <si>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</si>
  <si>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</si>
  <si>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</si>
  <si>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</si>
  <si>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</si>
  <si>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</si>
  <si>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</si>
  <si>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</si>
  <si>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</si>
  <si>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</si>
  <si>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</si>
  <si>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</si>
  <si>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</si>
  <si>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</si>
  <si>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</si>
  <si>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</si>
  <si>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</si>
  <si>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</si>
  <si>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</si>
  <si>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</si>
  <si>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</si>
  <si>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</si>
  <si>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</si>
  <si>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</si>
  <si>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</si>
  <si>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</si>
  <si>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</si>
  <si>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</si>
  <si>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</si>
  <si>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</si>
  <si>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</si>
  <si>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</si>
  <si>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</si>
  <si>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</si>
  <si>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</si>
  <si>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</si>
  <si>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</si>
  <si>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</si>
  <si>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</si>
  <si>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</si>
  <si>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</si>
  <si>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</si>
  <si>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</si>
  <si>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</si>
  <si>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</si>
  <si>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</si>
  <si>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</si>
  <si>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</si>
  <si>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</si>
  <si>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</si>
  <si>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</si>
  <si>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</si>
  <si>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</si>
  <si>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</si>
  <si>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</si>
  <si>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</si>
  <si>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</si>
  <si>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</si>
  <si>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</si>
  <si>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</si>
  <si>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</si>
  <si>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</si>
  <si>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</si>
  <si>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</si>
  <si>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</si>
  <si>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</si>
  <si>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</si>
  <si>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</si>
  <si>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</si>
  <si>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</si>
  <si>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</si>
  <si>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</si>
  <si>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</si>
  <si>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</si>
  <si>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</si>
  <si>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</si>
  <si>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</si>
  <si>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</si>
  <si>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</si>
  <si>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</si>
  <si>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</si>
  <si>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</si>
  <si>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</si>
  <si>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</si>
  <si>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</si>
  <si>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</si>
  <si>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</si>
  <si>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</si>
  <si>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</si>
  <si>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</si>
  <si>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</si>
  <si>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</si>
  <si>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</si>
  <si>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</si>
  <si>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</si>
  <si>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</si>
  <si>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</si>
  <si>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</si>
  <si>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</si>
  <si>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</si>
  <si>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</si>
  <si>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</si>
  <si>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</si>
  <si>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</si>
  <si>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</si>
  <si>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</si>
  <si>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</si>
  <si>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</si>
  <si>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</si>
  <si>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</si>
  <si>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</si>
  <si>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</si>
  <si>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</si>
  <si>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</si>
  <si>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</si>
  <si>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</si>
  <si>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</si>
  <si>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</si>
  <si>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</si>
  <si>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</si>
  <si>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</si>
  <si>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</si>
  <si>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</si>
  <si>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</si>
  <si>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</si>
  <si>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</si>
  <si>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</si>
  <si>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</si>
  <si>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</si>
  <si>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</si>
  <si>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</si>
  <si>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</si>
  <si>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</si>
  <si>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</si>
  <si>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</si>
  <si>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</si>
  <si>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</si>
  <si>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</si>
  <si>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</si>
  <si>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</si>
  <si>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</si>
  <si>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</si>
  <si>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</si>
  <si>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</si>
  <si>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</si>
  <si>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</si>
  <si>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</si>
  <si>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</si>
  <si>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</si>
  <si>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</si>
  <si>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</si>
  <si>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</si>
  <si>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</si>
  <si>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</si>
  <si>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</si>
  <si>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</si>
  <si>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</si>
  <si>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</si>
  <si>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</si>
  <si>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</si>
  <si>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</si>
  <si>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</si>
  <si>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</si>
  <si>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</si>
  <si>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</si>
  <si>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</si>
  <si>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</si>
  <si>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</si>
  <si>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</si>
  <si>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</si>
  <si>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</si>
  <si>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</si>
  <si>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</si>
  <si>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</si>
  <si>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</si>
  <si>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</si>
  <si>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</si>
  <si>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</si>
  <si>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</si>
  <si>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</si>
  <si>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</si>
  <si>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</si>
  <si>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</si>
  <si>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</si>
  <si>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</si>
  <si>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</si>
  <si>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</si>
  <si>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</si>
  <si>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</si>
  <si>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</si>
  <si>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</si>
  <si>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</si>
  <si>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</si>
  <si>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</si>
  <si>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</si>
  <si>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</si>
  <si>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</si>
  <si>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</si>
  <si>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</si>
  <si>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</si>
  <si>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</si>
  <si>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</si>
  <si>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</si>
  <si>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</si>
  <si>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</si>
  <si>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</si>
  <si>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</si>
  <si>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</si>
  <si>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</si>
  <si>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</si>
  <si>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</si>
  <si>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</si>
  <si>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</si>
  <si>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</si>
  <si>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</si>
  <si>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</si>
  <si>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</si>
  <si>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</si>
  <si>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</si>
  <si>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</si>
  <si>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</si>
  <si>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</si>
  <si>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</si>
  <si>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</si>
  <si>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</si>
  <si>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</si>
  <si>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</si>
  <si>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</si>
  <si>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</si>
  <si>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</si>
  <si>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</si>
  <si>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</si>
  <si>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</si>
  <si>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</si>
  <si>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</si>
  <si>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</si>
  <si>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</si>
  <si>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</si>
  <si>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</si>
  <si>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</si>
  <si>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</si>
  <si>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</si>
  <si>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</si>
  <si>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</si>
  <si>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</si>
  <si>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</si>
  <si>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</si>
  <si>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</si>
  <si>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</si>
  <si>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</si>
  <si>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</si>
  <si>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</si>
  <si>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</si>
  <si>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</si>
  <si>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</si>
  <si>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</si>
  <si>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</si>
  <si>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</si>
  <si>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</si>
  <si>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</si>
  <si>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</si>
  <si>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</si>
  <si>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</si>
  <si>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</si>
  <si>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</si>
  <si>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</si>
  <si>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</si>
  <si>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</si>
  <si>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</si>
  <si>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</si>
  <si>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</si>
  <si>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</si>
  <si>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</si>
  <si>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</si>
  <si>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</si>
  <si>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</si>
  <si>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</si>
  <si>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</si>
  <si>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</si>
  <si>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</si>
  <si>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</si>
  <si>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</si>
  <si>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</si>
  <si>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</si>
  <si>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</si>
  <si>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</si>
  <si>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</si>
  <si>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</si>
  <si>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</si>
  <si>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</si>
  <si>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</si>
  <si>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</si>
  <si>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</si>
  <si>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</si>
  <si>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</si>
  <si>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</si>
  <si>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</si>
  <si>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</si>
  <si>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</si>
  <si>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</si>
  <si>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</si>
  <si>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</si>
  <si>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</si>
  <si>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</si>
  <si>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</si>
  <si>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</si>
  <si>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</si>
  <si>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</si>
  <si>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</si>
  <si>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</si>
  <si>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</si>
  <si>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</si>
  <si>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</si>
  <si>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</si>
  <si>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</si>
  <si>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</si>
  <si>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</si>
  <si>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</si>
  <si>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</si>
  <si>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</si>
  <si>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</si>
  <si>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</si>
  <si>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</si>
  <si>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</si>
  <si>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</si>
  <si>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</si>
  <si>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</si>
  <si>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</si>
  <si>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</si>
  <si>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</si>
  <si>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</si>
  <si>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</si>
  <si>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</si>
  <si>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</si>
  <si>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</si>
  <si>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</si>
  <si>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</si>
  <si>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</si>
  <si>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</si>
  <si>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</si>
  <si>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</si>
  <si>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</si>
  <si>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</si>
  <si>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</si>
  <si>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</si>
  <si>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</si>
  <si>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</si>
  <si>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</si>
  <si>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</si>
  <si>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</si>
  <si>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</si>
  <si>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</si>
  <si>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</si>
  <si>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</si>
  <si>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</si>
  <si>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</si>
  <si>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</si>
  <si>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</si>
  <si>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</si>
  <si>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</si>
  <si>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</si>
  <si>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</si>
  <si>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</si>
  <si>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</si>
  <si>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</si>
  <si>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</si>
  <si>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</si>
  <si>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</si>
  <si>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</si>
  <si>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</si>
  <si>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</si>
  <si>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</si>
  <si>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</si>
  <si>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</si>
  <si>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</si>
  <si>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</si>
  <si>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</si>
  <si>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</si>
  <si>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</si>
  <si>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</si>
  <si>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</si>
  <si>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</si>
  <si>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</si>
  <si>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</si>
  <si>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</si>
  <si>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</si>
  <si>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</si>
  <si>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</si>
  <si>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</si>
  <si>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</si>
  <si>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</si>
  <si>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</si>
  <si>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</si>
  <si>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</si>
  <si>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</si>
  <si>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</si>
  <si>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</si>
  <si>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</si>
  <si>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</si>
  <si>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</si>
  <si>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</si>
  <si>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</si>
  <si>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</si>
  <si>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</si>
  <si>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</si>
  <si>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</si>
  <si>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</si>
  <si>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</si>
  <si>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</si>
  <si>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</si>
  <si>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</si>
  <si>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</si>
  <si>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</si>
  <si>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</si>
  <si>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</si>
  <si>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</si>
  <si>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</si>
  <si>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</si>
  <si>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</si>
  <si>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</si>
  <si>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</si>
  <si>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</si>
  <si>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</si>
  <si>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</si>
  <si>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</si>
  <si>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</si>
  <si>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</si>
  <si>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</si>
  <si>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</si>
  <si>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</si>
  <si>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</si>
  <si>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</si>
  <si>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</si>
  <si>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</si>
  <si>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</si>
  <si>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</si>
  <si>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</si>
  <si>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</si>
  <si>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</si>
  <si>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</si>
  <si>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</si>
  <si>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</si>
  <si>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</si>
  <si>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</si>
  <si>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</si>
  <si>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</si>
  <si>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</si>
  <si>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</si>
  <si>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</si>
  <si>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</si>
  <si>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</si>
  <si>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</si>
  <si>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</si>
  <si>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</si>
  <si>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</si>
  <si>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</si>
  <si>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</si>
  <si>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</si>
  <si>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</si>
  <si>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</si>
  <si>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</si>
  <si>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</si>
  <si>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</si>
  <si>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</si>
  <si>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</si>
  <si>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</si>
  <si>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</si>
  <si>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</si>
  <si>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</si>
  <si>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</si>
  <si>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</si>
  <si>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</si>
  <si>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</si>
  <si>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</si>
  <si>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</si>
  <si>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</si>
  <si>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</si>
  <si>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</si>
  <si>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</si>
  <si>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</si>
  <si>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</si>
  <si>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</si>
  <si>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</si>
  <si>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</si>
  <si>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</si>
  <si>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</si>
  <si>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</si>
  <si>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</si>
  <si>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</si>
  <si>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</si>
  <si>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</si>
  <si>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</si>
  <si>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</si>
  <si>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</si>
  <si>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</si>
  <si>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</si>
  <si>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</si>
  <si>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</si>
  <si>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</si>
  <si>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</si>
  <si>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</si>
  <si>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</si>
  <si>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</si>
  <si>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</si>
  <si>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</si>
  <si>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</si>
  <si>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</si>
  <si>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</si>
  <si>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</si>
  <si>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</si>
  <si>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</si>
  <si>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</si>
  <si>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</si>
  <si>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</si>
  <si>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</si>
  <si>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</si>
  <si>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</si>
  <si>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</si>
  <si>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</si>
  <si>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</si>
  <si>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</si>
  <si>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</si>
  <si>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</si>
  <si>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</si>
  <si>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</si>
  <si>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</si>
  <si>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</si>
  <si>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</si>
  <si>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</si>
  <si>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</si>
  <si>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</si>
  <si>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</si>
  <si>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</si>
  <si>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</si>
  <si>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</si>
  <si>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</si>
  <si>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</si>
  <si>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</si>
  <si>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</si>
  <si>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</si>
  <si>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</si>
  <si>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</si>
  <si>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</si>
  <si>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</si>
  <si>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</si>
  <si>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</si>
  <si>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</si>
  <si>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</si>
  <si>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</si>
  <si>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</si>
  <si>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</si>
  <si>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</si>
  <si>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</si>
  <si>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</si>
  <si>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</si>
  <si>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</si>
  <si>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</si>
  <si>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</si>
  <si>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</si>
  <si>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</si>
  <si>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</si>
  <si>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</si>
  <si>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</si>
  <si>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</si>
  <si>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</si>
  <si>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</si>
  <si>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</si>
  <si>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</si>
  <si>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</si>
  <si>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</si>
  <si>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</si>
  <si>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</si>
  <si>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</si>
  <si>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</si>
  <si>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</si>
  <si>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</si>
  <si>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</si>
  <si>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</si>
  <si>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</si>
  <si>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</si>
  <si>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</si>
  <si>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</si>
  <si>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</si>
  <si>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</si>
  <si>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</si>
  <si>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</si>
  <si>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</si>
  <si>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</si>
  <si>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</si>
  <si>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</si>
  <si>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</si>
  <si>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</si>
  <si>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</si>
  <si>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</si>
  <si>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</si>
  <si>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</si>
  <si>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</si>
  <si>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</si>
  <si>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</si>
  <si>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</si>
  <si>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</si>
  <si>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</si>
  <si>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</si>
  <si>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</si>
  <si>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</si>
  <si>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</si>
  <si>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</si>
  <si>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</si>
  <si>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</si>
  <si>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</si>
  <si>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</si>
  <si>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</si>
  <si>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</si>
  <si>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</si>
  <si>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</si>
  <si>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</si>
  <si>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</si>
  <si>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</si>
  <si>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</si>
  <si>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</si>
  <si>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</si>
  <si>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</si>
  <si>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</si>
  <si>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</si>
  <si>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</si>
  <si>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</si>
  <si>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</si>
  <si>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</si>
  <si>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</si>
  <si>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</si>
  <si>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</si>
  <si>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</si>
  <si>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</si>
  <si>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</si>
  <si>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</si>
  <si>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</si>
  <si>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</si>
  <si>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</si>
  <si>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</si>
  <si>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</si>
  <si>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</si>
  <si>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</si>
  <si>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</si>
  <si>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</si>
  <si>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</si>
  <si>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</si>
  <si>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</si>
  <si>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</si>
  <si>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</si>
  <si>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</si>
  <si>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</si>
  <si>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</si>
  <si>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</si>
  <si>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</si>
  <si>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</si>
  <si>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</si>
  <si>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</si>
  <si>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</si>
  <si>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</si>
  <si>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</si>
  <si>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</si>
  <si>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</si>
  <si>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</si>
  <si>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</si>
  <si>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</si>
  <si>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</si>
  <si>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</si>
  <si>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</si>
  <si>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</si>
  <si>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</si>
  <si>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</si>
  <si>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</si>
  <si>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</si>
  <si>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</si>
  <si>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</si>
  <si>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</si>
  <si>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</si>
  <si>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</si>
  <si>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</si>
  <si>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</si>
  <si>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</si>
  <si>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</si>
  <si>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</si>
  <si>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</si>
  <si>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</si>
  <si>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</si>
  <si>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</si>
  <si>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</si>
  <si>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</si>
  <si>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</si>
  <si>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</si>
  <si>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</si>
  <si>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</si>
  <si>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</si>
  <si>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</si>
  <si>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</si>
  <si>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</si>
  <si>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</si>
  <si>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</si>
  <si>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</si>
  <si>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</si>
  <si>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</si>
  <si>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</si>
  <si>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</si>
  <si>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</si>
  <si>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</si>
  <si>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</si>
  <si>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</si>
  <si>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</si>
  <si>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</si>
  <si>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</si>
  <si>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</si>
  <si>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</si>
  <si>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</si>
  <si>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</si>
  <si>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</si>
  <si>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</si>
  <si>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</si>
  <si>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</si>
  <si>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</si>
  <si>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</si>
  <si>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</si>
  <si>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</si>
  <si>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</si>
  <si>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</si>
  <si>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</si>
  <si>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</si>
  <si>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</si>
  <si>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</si>
  <si>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</si>
  <si>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</si>
  <si>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</si>
  <si>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</si>
  <si>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</si>
  <si>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</si>
  <si>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</si>
  <si>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</si>
  <si>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</si>
  <si>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</si>
  <si>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</si>
  <si>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</si>
  <si>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</si>
  <si>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</si>
  <si>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</si>
  <si>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</si>
  <si>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</si>
  <si>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</si>
  <si>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</si>
  <si>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</si>
  <si>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</si>
  <si>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</si>
  <si>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</si>
  <si>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</si>
  <si>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</si>
  <si>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</si>
  <si>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</si>
  <si>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</si>
  <si>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</si>
  <si>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</si>
  <si>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</si>
  <si>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</si>
  <si>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</si>
  <si>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</si>
  <si>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</si>
  <si>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</si>
  <si>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</si>
  <si>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</si>
  <si>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</si>
  <si>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</si>
  <si>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</si>
  <si>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</si>
  <si>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</si>
  <si>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</si>
  <si>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</si>
  <si>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</si>
  <si>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</si>
  <si>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</si>
  <si>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</si>
  <si>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</si>
  <si>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</si>
  <si>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</si>
  <si>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</si>
  <si>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</si>
  <si>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</si>
  <si>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</si>
  <si>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</si>
  <si>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</si>
  <si>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</si>
  <si>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</si>
  <si>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</si>
  <si>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</si>
  <si>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</si>
  <si>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</si>
  <si>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</si>
  <si>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</si>
  <si>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</si>
  <si>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</si>
  <si>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</si>
  <si>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</si>
  <si>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</si>
  <si>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</si>
  <si>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</si>
  <si>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</si>
  <si>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</si>
  <si>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</si>
  <si>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</si>
  <si>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</si>
  <si>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</si>
  <si>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</si>
  <si>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</si>
  <si>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</si>
  <si>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</si>
  <si>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</si>
  <si>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</si>
  <si>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</si>
  <si>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</si>
  <si>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</si>
  <si>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</si>
  <si>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</si>
  <si>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</si>
  <si>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</si>
  <si>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</si>
  <si>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</si>
  <si>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</si>
  <si>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</si>
  <si>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</si>
  <si>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</si>
  <si>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</si>
  <si>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</si>
  <si>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</si>
  <si>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</si>
  <si>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</si>
  <si>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</si>
  <si>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</si>
  <si>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</si>
  <si>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</si>
  <si>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</si>
  <si>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</si>
  <si>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</si>
  <si>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</si>
  <si>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</si>
  <si>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</si>
  <si>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</si>
  <si>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</si>
  <si>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</si>
  <si>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</si>
  <si>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</si>
  <si>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</si>
  <si>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</si>
  <si>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</si>
  <si>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</si>
  <si>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</si>
  <si>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</si>
  <si>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</si>
  <si>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</si>
  <si>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</si>
  <si>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</si>
  <si>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</si>
  <si>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</si>
  <si>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</si>
  <si>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</si>
  <si>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</si>
  <si>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</si>
  <si>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</si>
  <si>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</si>
  <si>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</si>
  <si>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</si>
  <si>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</si>
  <si>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</si>
  <si>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</si>
  <si>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</si>
  <si>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</si>
  <si>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</si>
  <si>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</si>
  <si>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</si>
  <si>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</si>
  <si>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</si>
  <si>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</si>
  <si>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</si>
  <si>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</si>
  <si>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</si>
  <si>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</si>
  <si>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</si>
  <si>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</si>
  <si>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</si>
  <si>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</si>
  <si>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</si>
  <si>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</si>
  <si>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</si>
  <si>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</si>
  <si>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</si>
  <si>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</si>
  <si>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</si>
  <si>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</si>
  <si>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</si>
  <si>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</si>
  <si>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</si>
  <si>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</si>
  <si>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</si>
  <si>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</si>
  <si>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</si>
  <si>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</si>
  <si>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</si>
  <si>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</si>
  <si>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</si>
  <si>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</si>
  <si>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</si>
  <si>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</si>
  <si>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</si>
  <si>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</si>
  <si>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</si>
  <si>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</si>
  <si>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</si>
  <si>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</si>
  <si>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</si>
  <si>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</si>
  <si>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</si>
  <si>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</si>
  <si>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</si>
  <si>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</si>
  <si>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</si>
  <si>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</si>
  <si>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</si>
  <si>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</si>
  <si>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</si>
  <si>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</si>
  <si>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</si>
  <si>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</si>
  <si>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</si>
  <si>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</si>
  <si>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</si>
  <si>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</si>
  <si>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</si>
  <si>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</si>
  <si>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</si>
  <si>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</si>
  <si>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</si>
  <si>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</si>
  <si>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</si>
  <si>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</si>
  <si>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</si>
  <si>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</si>
  <si>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</si>
  <si>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</si>
  <si>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</si>
  <si>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</si>
  <si>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</si>
  <si>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</si>
  <si>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</si>
  <si>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</si>
  <si>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</si>
  <si>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</si>
  <si>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</si>
  <si>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</si>
  <si>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</si>
  <si>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</si>
  <si>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</si>
  <si>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</si>
  <si>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</si>
  <si>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</si>
  <si>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</si>
  <si>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</si>
  <si>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</si>
  <si>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</si>
  <si>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</si>
  <si>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</si>
  <si>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</si>
  <si>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</si>
  <si>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</si>
  <si>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</si>
  <si>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</si>
  <si>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</si>
  <si>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</si>
  <si>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</si>
  <si>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</si>
  <si>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</si>
  <si>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</si>
  <si>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</si>
  <si>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</si>
  <si>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</si>
  <si>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</si>
  <si>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</si>
  <si>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</si>
  <si>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</si>
  <si>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</si>
  <si>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</si>
  <si>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</si>
  <si>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</si>
  <si>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</si>
  <si>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</si>
  <si>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</si>
  <si>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</si>
  <si>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</si>
  <si>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</si>
  <si>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</si>
  <si>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</si>
  <si>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</si>
  <si>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</si>
  <si>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</si>
  <si>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</si>
  <si>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</si>
  <si>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</si>
  <si>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</si>
  <si>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</si>
  <si>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</si>
  <si>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</si>
  <si>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</si>
  <si>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</si>
  <si>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</si>
  <si>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</si>
  <si>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</si>
  <si>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</si>
  <si>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</si>
  <si>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</si>
  <si>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</si>
  <si>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</si>
  <si>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</si>
  <si>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</si>
  <si>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</si>
  <si>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</si>
  <si>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</si>
  <si>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</si>
  <si>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</si>
  <si>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</si>
  <si>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</si>
  <si>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</si>
  <si>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</si>
  <si>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</si>
  <si>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</si>
  <si>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</si>
  <si>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</si>
  <si>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</si>
  <si>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</si>
  <si>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</si>
  <si>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</si>
  <si>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</si>
  <si>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</si>
  <si>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</si>
  <si>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</si>
  <si>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</si>
  <si>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</si>
  <si>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</si>
  <si>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</si>
  <si>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</si>
  <si>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</si>
  <si>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</si>
  <si>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</si>
  <si>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</si>
  <si>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</si>
  <si>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</si>
  <si>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</si>
  <si>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</si>
  <si>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</si>
  <si>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</si>
  <si>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</si>
  <si>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</si>
  <si>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</si>
  <si>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</si>
  <si>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</si>
  <si>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</si>
  <si>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</si>
  <si>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</si>
  <si>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</si>
  <si>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</si>
  <si>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</si>
  <si>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</si>
  <si>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</si>
  <si>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</si>
  <si>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</si>
  <si>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</si>
  <si>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</si>
  <si>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</si>
  <si>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</si>
  <si>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</si>
  <si>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</si>
  <si>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</si>
  <si>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</si>
  <si>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</si>
  <si>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</si>
  <si>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</si>
  <si>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</si>
  <si>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</si>
  <si>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</si>
  <si>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</si>
  <si>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</si>
  <si>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</si>
  <si>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</si>
  <si>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</si>
  <si>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</si>
  <si>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</si>
  <si>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</si>
  <si>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</si>
  <si>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</si>
  <si>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</si>
  <si>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</si>
  <si>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</si>
  <si>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</si>
  <si>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</si>
  <si>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</si>
  <si>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</si>
  <si>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</si>
  <si>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</si>
  <si>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</si>
  <si>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</si>
  <si>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</si>
  <si>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</si>
  <si>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</si>
  <si>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</si>
  <si>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</si>
  <si>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</si>
  <si>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</si>
  <si>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</si>
  <si>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</si>
  <si>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</si>
  <si>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</si>
  <si>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</si>
  <si>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</si>
  <si>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</si>
  <si>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</si>
  <si>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</si>
  <si>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</si>
  <si>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</si>
  <si>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</si>
  <si>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</si>
  <si>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</si>
  <si>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</si>
  <si>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</si>
  <si>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</si>
  <si>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</si>
  <si>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</si>
  <si>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</si>
  <si>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</si>
  <si>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</si>
  <si>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</si>
  <si>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</si>
  <si>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</si>
  <si>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</si>
  <si>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</si>
  <si>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</si>
  <si>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</si>
  <si>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</si>
  <si>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</si>
  <si>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</si>
  <si>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</si>
  <si>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</si>
  <si>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</si>
  <si>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</si>
  <si>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</si>
  <si>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</si>
  <si>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</si>
  <si>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</si>
  <si>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</si>
  <si>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</si>
  <si>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</si>
  <si>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</si>
  <si>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</si>
  <si>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</si>
  <si>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</si>
  <si>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</si>
  <si>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</si>
  <si>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</si>
  <si>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</si>
  <si>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</si>
  <si>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</si>
  <si>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</si>
  <si>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</si>
  <si>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</si>
  <si>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</si>
  <si>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</si>
  <si>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</si>
  <si>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</si>
  <si>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</si>
  <si>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</si>
  <si>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</si>
  <si>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</si>
  <si>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</si>
  <si>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</si>
  <si>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</si>
  <si>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</si>
  <si>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</si>
  <si>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</si>
  <si>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</si>
  <si>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</si>
  <si>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</si>
  <si>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</si>
  <si>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</si>
  <si>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</si>
  <si>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</si>
  <si>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</si>
  <si>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</si>
  <si>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</si>
  <si>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</si>
  <si>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</si>
  <si>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</si>
  <si>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</si>
  <si>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</si>
  <si>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</si>
  <si>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</si>
  <si>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</si>
  <si>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</si>
  <si>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</si>
  <si>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</si>
  <si>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</si>
  <si>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</si>
  <si>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</si>
  <si>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</si>
  <si>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</si>
  <si>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</si>
  <si>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</si>
  <si>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</si>
  <si>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</si>
  <si>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</si>
  <si>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</si>
  <si>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</si>
  <si>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</si>
  <si>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</si>
  <si>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</si>
  <si>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</si>
  <si>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</si>
  <si>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</si>
  <si>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</si>
  <si>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</si>
  <si>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</si>
  <si>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</si>
  <si>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</si>
  <si>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</si>
  <si>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</si>
  <si>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</si>
  <si>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</si>
  <si>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</si>
  <si>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</si>
  <si>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</si>
  <si>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</si>
  <si>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</si>
  <si>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</si>
  <si>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</si>
  <si>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</si>
  <si>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</si>
  <si>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</si>
  <si>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</si>
  <si>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</si>
  <si>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</si>
  <si>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</si>
  <si>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</si>
  <si>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</si>
  <si>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</si>
  <si>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</si>
  <si>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</si>
  <si>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</si>
  <si>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</si>
  <si>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</si>
  <si>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</si>
  <si>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</si>
  <si>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</si>
  <si>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</si>
  <si>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</si>
  <si>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</si>
  <si>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</si>
  <si>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</si>
  <si>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</si>
  <si>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</si>
  <si>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</si>
  <si>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</si>
  <si>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</si>
  <si>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</si>
  <si>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</si>
  <si>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</si>
  <si>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</si>
  <si>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</si>
  <si>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</si>
  <si>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</si>
  <si>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</si>
  <si>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</si>
  <si>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</si>
  <si>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</si>
  <si>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</si>
  <si>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</si>
  <si>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</si>
  <si>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</si>
  <si>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</si>
  <si>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</si>
  <si>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</si>
  <si>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</si>
  <si>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</si>
  <si>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</si>
  <si>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</si>
  <si>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</si>
  <si>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</si>
  <si>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</si>
  <si>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</si>
  <si>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</si>
  <si>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</si>
  <si>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</si>
  <si>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</si>
  <si>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</si>
  <si>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</si>
  <si>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</si>
  <si>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</si>
  <si>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</si>
  <si>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</si>
  <si>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</si>
  <si>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</si>
  <si>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</si>
  <si>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</si>
  <si>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</si>
  <si>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</si>
  <si>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</si>
  <si>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</si>
  <si>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</si>
  <si>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</si>
  <si>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</si>
  <si>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</si>
  <si>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</si>
  <si>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</si>
  <si>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</si>
  <si>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</si>
  <si>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</si>
  <si>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</si>
  <si>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</si>
  <si>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</si>
  <si>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</si>
  <si>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</si>
  <si>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</si>
  <si>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</si>
  <si>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</si>
  <si>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</si>
  <si>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</si>
  <si>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</si>
  <si>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</si>
  <si>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</si>
  <si>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</si>
  <si>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</si>
  <si>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</si>
  <si>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</si>
  <si>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</si>
  <si>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</si>
  <si>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</si>
  <si>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</si>
  <si>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</si>
  <si>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</si>
  <si>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</si>
  <si>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</si>
  <si>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</si>
  <si>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</si>
  <si>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</si>
  <si>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</si>
  <si>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</si>
  <si>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</si>
  <si>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</si>
  <si>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</si>
  <si>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</si>
  <si>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</si>
  <si>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</si>
  <si>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</si>
  <si>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</si>
  <si>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</si>
  <si>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</si>
  <si>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</si>
  <si>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</si>
  <si>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</si>
  <si>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</si>
  <si>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</si>
  <si>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</si>
  <si>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</si>
  <si>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</si>
  <si>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</si>
  <si>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</si>
  <si>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</si>
  <si>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</si>
  <si>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</si>
  <si>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</si>
  <si>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</si>
  <si>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</si>
  <si>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</si>
  <si>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</si>
  <si>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</si>
  <si>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</si>
  <si>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</si>
  <si>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</si>
  <si>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</si>
  <si>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</si>
  <si>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</si>
  <si>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</si>
  <si>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</si>
  <si>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</si>
  <si>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</si>
  <si>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</si>
  <si>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</si>
  <si>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</si>
  <si>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</si>
  <si>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</si>
  <si>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</si>
  <si>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</si>
  <si>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</si>
  <si>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</si>
  <si>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</si>
  <si>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</si>
  <si>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</si>
  <si>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</si>
  <si>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</si>
  <si>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</si>
  <si>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</si>
  <si>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</si>
  <si>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</si>
  <si>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</si>
  <si>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</si>
  <si>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</si>
  <si>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</si>
  <si>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</si>
  <si>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</si>
  <si>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</si>
  <si>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</si>
  <si>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</si>
  <si>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</si>
  <si>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</si>
  <si>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</si>
  <si>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</si>
  <si>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</si>
  <si>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</si>
  <si>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</si>
  <si>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</si>
  <si>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</si>
  <si>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</si>
  <si>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</si>
  <si>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</si>
  <si>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</si>
  <si>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</si>
  <si>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</si>
  <si>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</si>
  <si>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</si>
  <si>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</si>
  <si>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</si>
  <si>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</si>
  <si>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</si>
  <si>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</si>
  <si>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</si>
  <si>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</si>
  <si>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</si>
  <si>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</si>
  <si>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</si>
  <si>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</si>
  <si>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</si>
  <si>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</si>
  <si>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</si>
  <si>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</si>
  <si>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</si>
  <si>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</si>
  <si>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</si>
  <si>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</si>
  <si>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</si>
  <si>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</si>
  <si>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</si>
  <si>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</si>
  <si>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</si>
  <si>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</si>
  <si>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</si>
  <si>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</si>
  <si>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</si>
  <si>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</si>
  <si>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</si>
  <si>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</si>
  <si>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</si>
  <si>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</si>
  <si>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</si>
  <si>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</si>
  <si>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</si>
  <si>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</si>
  <si>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</si>
  <si>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</si>
  <si>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</si>
  <si>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</si>
  <si>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</si>
  <si>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</si>
  <si>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</si>
  <si>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</si>
  <si>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</si>
  <si>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</si>
  <si>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</si>
  <si>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</si>
  <si>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</si>
  <si>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</si>
  <si>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</si>
  <si>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</si>
  <si>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</si>
  <si>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</si>
  <si>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</si>
  <si>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</si>
  <si>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</si>
  <si>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</si>
  <si>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</si>
  <si>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</si>
  <si>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</si>
  <si>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</si>
  <si>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</si>
  <si>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</si>
  <si>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</si>
  <si>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</si>
  <si>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</si>
  <si>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</si>
  <si>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</si>
  <si>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</si>
  <si>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</si>
  <si>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</si>
  <si>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</si>
  <si>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</si>
  <si>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</si>
  <si>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</si>
  <si>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</si>
  <si>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</si>
  <si>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</si>
  <si>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</si>
  <si>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</si>
  <si>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</si>
  <si>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</si>
  <si>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</si>
  <si>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</si>
  <si>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</si>
  <si>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</si>
  <si>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</si>
  <si>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</si>
  <si>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</si>
  <si>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</si>
  <si>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</si>
  <si>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</si>
  <si>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</si>
  <si>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</si>
  <si>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</si>
  <si>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</si>
  <si>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</si>
  <si>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</si>
  <si>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</si>
  <si>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</si>
  <si>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</si>
  <si>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</si>
  <si>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</si>
  <si>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</si>
  <si>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</si>
  <si>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</si>
  <si>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</si>
  <si>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</si>
  <si>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</si>
  <si>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</si>
  <si>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</si>
  <si>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</si>
  <si>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</si>
  <si>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</si>
  <si>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</si>
  <si>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</si>
  <si>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</si>
  <si>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</si>
  <si>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</si>
  <si>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</si>
  <si>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</si>
  <si>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</si>
  <si>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</si>
  <si>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</si>
  <si>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</si>
  <si>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</si>
  <si>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</si>
  <si>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</si>
  <si>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</si>
  <si>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</si>
  <si>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</si>
  <si>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</si>
  <si>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</si>
  <si>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</si>
  <si>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</si>
  <si>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</si>
  <si>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</si>
  <si>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</si>
  <si>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</si>
  <si>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</si>
  <si>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</si>
  <si>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</si>
  <si>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</si>
  <si>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</si>
  <si>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</si>
  <si>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</si>
  <si>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</si>
  <si>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</si>
  <si>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</si>
  <si>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</si>
  <si>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</si>
  <si>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</si>
  <si>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</si>
  <si>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</si>
  <si>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</si>
  <si>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</si>
  <si>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</si>
  <si>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</si>
  <si>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</si>
  <si>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</si>
  <si>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</si>
  <si>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</si>
  <si>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</si>
  <si>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</si>
  <si>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</si>
  <si>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</si>
  <si>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</si>
  <si>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</si>
  <si>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</si>
  <si>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</si>
  <si>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</si>
  <si>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</si>
  <si>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</si>
  <si>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</si>
  <si>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</si>
  <si>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</si>
  <si>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</si>
  <si>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</si>
  <si>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</si>
  <si>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</si>
  <si>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</si>
  <si>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</si>
  <si>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</si>
  <si>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</si>
  <si>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</si>
  <si>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</si>
  <si>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</si>
  <si>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</si>
  <si>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</si>
  <si>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</si>
  <si>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</si>
  <si>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</si>
  <si>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</si>
  <si>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</si>
  <si>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</si>
  <si>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</si>
  <si>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</si>
  <si>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</si>
  <si>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</si>
  <si>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</si>
  <si>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</si>
  <si>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</si>
  <si>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</si>
  <si>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</si>
  <si>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</si>
  <si>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</si>
  <si>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</si>
  <si>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</si>
  <si>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</si>
  <si>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</si>
  <si>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</si>
  <si>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</si>
  <si>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</si>
  <si>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</si>
  <si>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</si>
  <si>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</si>
  <si>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</si>
  <si>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</si>
  <si>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</si>
  <si>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</si>
  <si>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</si>
  <si>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</si>
  <si>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</si>
  <si>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</si>
  <si>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</si>
  <si>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</si>
  <si>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</si>
  <si>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</si>
  <si>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</si>
  <si>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</si>
  <si>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</si>
  <si>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</si>
  <si>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</si>
  <si>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</si>
  <si>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</si>
  <si>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</si>
  <si>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</si>
  <si>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</si>
  <si>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</si>
  <si>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</si>
  <si>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</si>
  <si>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</si>
  <si>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</si>
  <si>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</si>
  <si>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</si>
  <si>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</si>
  <si>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</si>
  <si>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</si>
  <si>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</si>
  <si>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</si>
  <si>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</si>
  <si>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</si>
  <si>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</si>
  <si>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</si>
  <si>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</si>
  <si>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</si>
  <si>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</si>
  <si>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</si>
  <si>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</si>
  <si>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</si>
  <si>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</si>
  <si>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</si>
  <si>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</si>
  <si>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</si>
  <si>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</si>
  <si>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</si>
  <si>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</si>
  <si>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</si>
  <si>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</si>
  <si>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</si>
  <si>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</si>
  <si>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</si>
  <si>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</si>
  <si>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</si>
  <si>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</si>
  <si>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</si>
  <si>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</si>
  <si>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</si>
  <si>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</si>
  <si>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</si>
  <si>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</si>
  <si>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</si>
  <si>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</si>
  <si>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</si>
  <si>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</si>
  <si>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</si>
  <si>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</si>
  <si>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</si>
  <si>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</si>
  <si>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</si>
  <si>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</si>
  <si>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</si>
  <si>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</si>
  <si>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</si>
  <si>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</si>
  <si>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</si>
  <si>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</si>
  <si>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</si>
  <si>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</si>
  <si>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</si>
  <si>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</si>
  <si>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</si>
  <si>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</si>
  <si>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</si>
  <si>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</si>
  <si>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</si>
  <si>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</si>
  <si>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</si>
  <si>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</si>
  <si>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</si>
  <si>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</si>
  <si>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</si>
  <si>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</si>
  <si>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</si>
  <si>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</si>
  <si>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</si>
  <si>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</si>
  <si>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</si>
  <si>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</si>
  <si>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</si>
  <si>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</si>
  <si>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</si>
  <si>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</si>
  <si>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</si>
  <si>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</si>
  <si>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</si>
  <si>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</si>
  <si>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</si>
  <si>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</si>
  <si>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</si>
  <si>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</si>
  <si>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</si>
  <si>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</si>
  <si>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</si>
  <si>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</si>
  <si>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</si>
  <si>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</si>
  <si>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</si>
  <si>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</si>
  <si>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</si>
  <si>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</si>
  <si>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</si>
  <si>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</si>
  <si>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</si>
  <si>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</si>
  <si>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</si>
  <si>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</si>
  <si>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</si>
  <si>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</si>
  <si>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</si>
  <si>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</si>
  <si>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</si>
  <si>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</si>
  <si>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</si>
  <si>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</si>
  <si>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</si>
  <si>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</si>
  <si>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</si>
  <si>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</si>
  <si>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</si>
  <si>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</si>
  <si>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</si>
  <si>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</si>
  <si>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</si>
  <si>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</si>
  <si>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</si>
  <si>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</si>
  <si>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</si>
  <si>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</si>
  <si>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</si>
  <si>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</si>
  <si>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</si>
  <si>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</si>
  <si>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</si>
  <si>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</si>
  <si>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</si>
  <si>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</si>
  <si>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</si>
  <si>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</si>
  <si>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</si>
  <si>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</si>
  <si>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</si>
  <si>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</si>
  <si>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</si>
  <si>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</si>
  <si>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</si>
  <si>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</si>
  <si>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</si>
  <si>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</si>
  <si>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</si>
  <si>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</si>
  <si>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</si>
  <si>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</si>
  <si>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</si>
  <si>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</si>
  <si>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</si>
  <si>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</si>
  <si>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</si>
  <si>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</si>
  <si>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</si>
  <si>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</si>
  <si>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</si>
  <si>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</si>
  <si>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</si>
  <si>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</si>
  <si>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</si>
  <si>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</si>
  <si>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</si>
  <si>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</si>
  <si>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</si>
  <si>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</si>
  <si>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</si>
  <si>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</si>
  <si>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</si>
  <si>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</si>
  <si>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</si>
  <si>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</si>
  <si>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</si>
  <si>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</si>
  <si>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</si>
  <si>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</si>
  <si>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</si>
  <si>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</si>
  <si>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</si>
  <si>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</si>
  <si>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</si>
  <si>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</si>
  <si>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</si>
  <si>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</si>
  <si>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</si>
  <si>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</si>
  <si>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</si>
  <si>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</si>
  <si>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</si>
  <si>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</si>
  <si>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</si>
  <si>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</si>
  <si>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</si>
  <si>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</si>
  <si>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</si>
  <si>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</si>
  <si>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</si>
  <si>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</si>
  <si>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</si>
  <si>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</si>
  <si>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</si>
  <si>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</si>
  <si>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</si>
  <si>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</si>
  <si>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</si>
  <si>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</si>
  <si>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</si>
  <si>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</si>
  <si>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</si>
  <si>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</si>
  <si>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</si>
  <si>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</si>
  <si>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</si>
  <si>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</si>
  <si>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</si>
  <si>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</si>
  <si>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</si>
  <si>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</si>
  <si>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</si>
  <si>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</si>
  <si>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</si>
  <si>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</si>
  <si>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</si>
  <si>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</si>
  <si>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</si>
  <si>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</si>
  <si>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</si>
  <si>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</si>
  <si>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</si>
  <si>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</si>
  <si>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</si>
  <si>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</si>
  <si>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</si>
  <si>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</si>
  <si>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</si>
  <si>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</si>
  <si>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</si>
  <si>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</si>
  <si>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</si>
  <si>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</si>
  <si>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</si>
  <si>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</si>
  <si>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</si>
  <si>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</si>
  <si>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</si>
  <si>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</si>
  <si>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</si>
  <si>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</si>
  <si>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</si>
  <si>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</si>
  <si>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</si>
  <si>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</si>
  <si>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</si>
  <si>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</si>
  <si>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</si>
  <si>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</si>
  <si>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</si>
  <si>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</si>
  <si>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</si>
  <si>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</si>
  <si>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</si>
  <si>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</si>
  <si>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</si>
  <si>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</si>
  <si>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</si>
  <si>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</si>
  <si>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</si>
  <si>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</si>
  <si>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</si>
  <si>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</si>
  <si>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</si>
  <si>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</si>
  <si>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</si>
  <si>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</si>
  <si>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</si>
  <si>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</si>
  <si>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</si>
  <si>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</si>
  <si>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</si>
  <si>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</si>
  <si>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</si>
  <si>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</si>
  <si>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</si>
  <si>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</si>
  <si>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</si>
  <si>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</si>
  <si>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</si>
  <si>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</si>
  <si>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</si>
  <si>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</si>
  <si>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</si>
  <si>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</si>
  <si>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</si>
  <si>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</si>
  <si>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</si>
  <si>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</si>
  <si>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</si>
  <si>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</si>
  <si>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</si>
  <si>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</si>
  <si>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</si>
  <si>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</si>
  <si>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</si>
  <si>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</si>
  <si>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</si>
  <si>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</si>
  <si>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</si>
  <si>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</si>
  <si>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</si>
  <si>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</si>
  <si>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</si>
  <si>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</si>
  <si>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</si>
  <si>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</si>
  <si>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</si>
  <si>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</si>
  <si>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</si>
  <si>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</si>
  <si>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</si>
  <si>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</si>
  <si>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</si>
  <si>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</si>
  <si>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</si>
  <si>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</si>
  <si>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</si>
  <si>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</si>
  <si>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</si>
  <si>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</si>
  <si>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</si>
  <si>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</si>
  <si>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</si>
  <si>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</si>
  <si>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</si>
  <si>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</si>
  <si>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</si>
  <si>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</si>
  <si>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</si>
  <si>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</si>
  <si>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</si>
  <si>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</si>
  <si>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</si>
  <si>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</si>
  <si>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</si>
  <si>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</si>
  <si>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</si>
  <si>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</si>
  <si>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</si>
  <si>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</si>
  <si>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</si>
  <si>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</si>
  <si>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</si>
  <si>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</si>
  <si>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</si>
  <si>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</si>
  <si>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</si>
  <si>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</si>
  <si>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</si>
  <si>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</si>
  <si>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</si>
  <si>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</si>
  <si>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</si>
  <si>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</si>
  <si>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</si>
  <si>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</si>
  <si>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</si>
  <si>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</si>
  <si>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</si>
  <si>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</si>
  <si>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</si>
  <si>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</si>
  <si>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</si>
  <si>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</si>
  <si>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</si>
  <si>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</si>
  <si>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</si>
  <si>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</si>
  <si>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</si>
  <si>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</si>
  <si>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</si>
  <si>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</si>
  <si>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</si>
  <si>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</si>
  <si>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</si>
  <si>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</si>
  <si>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</si>
  <si>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</si>
  <si>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</si>
  <si>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</si>
  <si>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</si>
  <si>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</si>
  <si>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</si>
  <si>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</si>
  <si>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</si>
  <si>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</si>
  <si>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</si>
  <si>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</si>
  <si>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</si>
  <si>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</si>
  <si>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</si>
  <si>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</si>
  <si>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</si>
  <si>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</si>
  <si>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</si>
  <si>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</si>
  <si>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</si>
  <si>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</si>
  <si>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</si>
  <si>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</si>
  <si>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</si>
  <si>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</si>
  <si>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</si>
  <si>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</si>
  <si>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</si>
  <si>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</si>
  <si>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</si>
  <si>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</si>
  <si>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</si>
  <si>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</si>
  <si>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</si>
  <si>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</si>
  <si>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</si>
  <si>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</si>
  <si>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</si>
  <si>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</si>
  <si>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</si>
  <si>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</si>
  <si>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</si>
  <si>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</si>
  <si>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</si>
  <si>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</si>
  <si>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</si>
  <si>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</si>
  <si>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</si>
  <si>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</si>
  <si>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</si>
  <si>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</si>
  <si>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</si>
  <si>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</si>
  <si>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</si>
  <si>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</si>
  <si>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</si>
  <si>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</si>
  <si>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</si>
  <si>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</si>
  <si>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</si>
  <si>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</si>
  <si>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</si>
  <si>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</si>
  <si>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</si>
  <si>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</si>
  <si>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</si>
  <si>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</si>
  <si>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</si>
  <si>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</si>
  <si>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</si>
  <si>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</si>
  <si>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</si>
  <si>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</si>
  <si>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</si>
  <si>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</si>
  <si>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</si>
  <si>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</si>
  <si>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</si>
  <si>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</si>
  <si>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</si>
  <si>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</si>
  <si>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</si>
  <si>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</si>
  <si>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</si>
  <si>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</si>
  <si>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</si>
  <si>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</si>
  <si>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</si>
  <si>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</si>
  <si>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</si>
  <si>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</si>
  <si>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</si>
  <si>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</si>
  <si>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</si>
  <si>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</si>
  <si>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</si>
  <si>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</si>
  <si>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</si>
  <si>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</si>
  <si>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</si>
  <si>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</si>
  <si>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</si>
  <si>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</si>
  <si>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</si>
  <si>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</si>
  <si>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</si>
  <si>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</si>
  <si>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</si>
  <si>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</si>
  <si>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</si>
  <si>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</si>
  <si>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</si>
  <si>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</si>
  <si>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</si>
  <si>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</si>
  <si>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</si>
  <si>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</si>
  <si>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</si>
  <si>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</si>
  <si>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</si>
  <si>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</si>
  <si>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</si>
  <si>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</si>
  <si>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</si>
  <si>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</si>
  <si>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</si>
  <si>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</si>
  <si>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</si>
  <si>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</si>
  <si>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</si>
  <si>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</si>
  <si>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</si>
  <si>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</si>
  <si>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</si>
  <si>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</si>
  <si>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</si>
  <si>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</si>
  <si>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</si>
  <si>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</si>
  <si>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</si>
  <si>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</si>
  <si>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</si>
  <si>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</si>
  <si>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</si>
  <si>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</si>
  <si>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</si>
  <si>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</si>
  <si>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</si>
  <si>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</si>
  <si>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</si>
  <si>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</si>
  <si>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</si>
  <si>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</si>
  <si>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</si>
  <si>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</si>
  <si>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</si>
  <si>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</si>
  <si>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</si>
  <si>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</si>
  <si>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</si>
  <si>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</si>
  <si>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</si>
  <si>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</si>
  <si>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</si>
  <si>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</si>
  <si>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</si>
  <si>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</si>
  <si>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</si>
  <si>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</si>
  <si>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</si>
  <si>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</si>
  <si>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</si>
  <si>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</si>
  <si>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</si>
  <si>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</si>
  <si>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</si>
  <si>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</si>
  <si>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</si>
  <si>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</si>
  <si>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</si>
  <si>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</si>
  <si>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</si>
  <si>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</si>
  <si>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</si>
  <si>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</si>
  <si>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</si>
  <si>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</si>
  <si>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</si>
  <si>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</si>
  <si>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</si>
  <si>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</si>
  <si>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</si>
  <si>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</si>
  <si>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</si>
  <si>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</si>
  <si>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</si>
  <si>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</si>
  <si>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</si>
  <si>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</si>
  <si>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</si>
  <si>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</si>
  <si>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</si>
  <si>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</si>
  <si>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</si>
  <si>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</si>
  <si>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</si>
  <si>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</si>
  <si>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</si>
  <si>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</si>
  <si>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</si>
  <si>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</si>
  <si>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</si>
  <si>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</si>
  <si>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</si>
  <si>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</si>
  <si>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</si>
  <si>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</si>
  <si>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</si>
  <si>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</si>
  <si>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</si>
  <si>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</si>
  <si>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</si>
  <si>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</si>
  <si>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</si>
  <si>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</si>
  <si>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</si>
  <si>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</si>
  <si>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</si>
  <si>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</si>
  <si>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</si>
  <si>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</si>
  <si>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</si>
  <si>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</si>
  <si>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</si>
  <si>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</si>
  <si>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</si>
  <si>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</si>
  <si>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</si>
  <si>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</si>
  <si>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</si>
  <si>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</si>
  <si>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</si>
  <si>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</si>
  <si>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</si>
  <si>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</si>
  <si>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</si>
  <si>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</si>
  <si>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</si>
  <si>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</si>
  <si>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</si>
  <si>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</si>
  <si>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</si>
  <si>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</si>
  <si>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</si>
  <si>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</si>
  <si>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</si>
  <si>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</si>
  <si>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</si>
  <si>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</si>
  <si>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</si>
  <si>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</si>
  <si>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</si>
  <si>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</si>
  <si>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</si>
  <si>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</si>
  <si>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</si>
  <si>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</si>
  <si>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</si>
  <si>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</si>
  <si>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</si>
  <si>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</si>
  <si>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</si>
  <si>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</si>
  <si>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</si>
  <si>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</si>
  <si>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</si>
  <si>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</si>
  <si>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</si>
  <si>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</si>
  <si>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</si>
  <si>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</si>
  <si>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</si>
  <si>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</si>
  <si>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</si>
  <si>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</si>
  <si>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</si>
  <si>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</si>
  <si>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</si>
  <si>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</si>
  <si>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</si>
  <si>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</si>
  <si>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</si>
  <si>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</si>
  <si>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</si>
  <si>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</si>
  <si>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</si>
  <si>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</si>
  <si>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</si>
  <si>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</si>
  <si>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</si>
  <si>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</si>
  <si>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</si>
  <si>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</si>
  <si>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</si>
  <si>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</si>
  <si>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</si>
  <si>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</si>
  <si>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</si>
  <si>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</si>
  <si>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</si>
  <si>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</si>
  <si>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</si>
  <si>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</si>
  <si>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</si>
  <si>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</si>
  <si>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</si>
  <si>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</si>
  <si>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</si>
  <si>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</si>
  <si>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</si>
  <si>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</si>
  <si>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</si>
  <si>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</si>
  <si>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</si>
  <si>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</si>
  <si>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</si>
  <si>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</si>
  <si>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</si>
  <si>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</si>
  <si>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</si>
  <si>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</si>
  <si>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</si>
  <si>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</si>
  <si>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</si>
  <si>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</si>
  <si>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</si>
  <si>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</si>
  <si>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</si>
  <si>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</si>
  <si>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</si>
  <si>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</si>
  <si>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</si>
  <si>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</si>
  <si>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</si>
  <si>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</si>
  <si>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</si>
  <si>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</si>
  <si>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</si>
  <si>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</si>
  <si>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</si>
  <si>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</si>
  <si>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</si>
  <si>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</si>
  <si>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</si>
  <si>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</si>
  <si>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</si>
  <si>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</si>
  <si>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</si>
  <si>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</si>
  <si>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</si>
  <si>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</si>
  <si>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</si>
  <si>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</si>
  <si>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</si>
  <si>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</si>
  <si>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</si>
  <si>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</si>
  <si>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</si>
  <si>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</si>
  <si>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</si>
  <si>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</si>
  <si>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</si>
  <si>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</si>
  <si>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</si>
  <si>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</si>
  <si>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</si>
  <si>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</si>
  <si>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</si>
  <si>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</si>
  <si>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</si>
  <si>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</si>
  <si>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</si>
  <si>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</si>
  <si>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</si>
  <si>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</si>
  <si>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</si>
  <si>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</si>
  <si>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</si>
  <si>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</si>
  <si>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</si>
  <si>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</si>
  <si>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</si>
  <si>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</si>
  <si>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</si>
  <si>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</si>
  <si>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</si>
  <si>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</si>
  <si>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</si>
  <si>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</si>
  <si>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</si>
  <si>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</si>
  <si>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</si>
  <si>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</si>
  <si>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</si>
  <si>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</si>
  <si>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</si>
  <si>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</si>
  <si>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</si>
  <si>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</si>
  <si>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</si>
  <si>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</si>
  <si>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</si>
  <si>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</si>
  <si>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</si>
  <si>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</si>
  <si>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</si>
  <si>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</si>
  <si>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</si>
  <si>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</si>
  <si>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</si>
  <si>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</si>
  <si>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</si>
  <si>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</si>
  <si>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</si>
  <si>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</si>
  <si>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</si>
  <si>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</si>
  <si>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</si>
  <si>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</si>
  <si>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</si>
  <si>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</si>
  <si>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</si>
  <si>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</si>
  <si>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</si>
  <si>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</si>
  <si>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</si>
  <si>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</si>
  <si>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</si>
  <si>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</si>
  <si>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</si>
  <si>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</si>
  <si>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</si>
  <si>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</si>
  <si>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</si>
  <si>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</si>
  <si>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</si>
  <si>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</si>
  <si>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</si>
  <si>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</si>
  <si>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</si>
  <si>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</si>
  <si>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</si>
  <si>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</si>
  <si>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</si>
  <si>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</si>
  <si>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</si>
  <si>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</si>
  <si>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</si>
  <si>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</si>
  <si>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</si>
  <si>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</si>
  <si>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</si>
  <si>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</si>
  <si>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</si>
  <si>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</si>
  <si>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</si>
  <si>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</si>
  <si>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</si>
  <si>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</si>
  <si>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</si>
  <si>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</si>
  <si>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</si>
  <si>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</si>
  <si>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</si>
  <si>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</si>
  <si>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</si>
  <si>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</si>
  <si>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</si>
  <si>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</si>
  <si>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</si>
  <si>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</si>
  <si>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</si>
  <si>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</si>
  <si>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</si>
  <si>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</si>
  <si>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</si>
  <si>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</si>
  <si>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</si>
  <si>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</si>
  <si>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</si>
  <si>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</si>
  <si>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</si>
  <si>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</si>
  <si>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</si>
  <si>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</si>
  <si>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</si>
  <si>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</si>
  <si>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</si>
  <si>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</si>
  <si>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</si>
  <si>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</si>
  <si>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</si>
  <si>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</si>
  <si>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</si>
  <si>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</si>
  <si>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</si>
  <si>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</si>
  <si>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</si>
  <si>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</si>
  <si>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</si>
  <si>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</si>
  <si>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</si>
  <si>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</si>
  <si>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</si>
  <si>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</si>
  <si>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</si>
  <si>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</si>
  <si>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</si>
  <si>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</si>
  <si>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</si>
  <si>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</si>
  <si>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</si>
  <si>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</si>
  <si>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PCM-20251201-00000983</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</si>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</sst>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5" totalsRowShown="0" headerRowDxfId="46" dataDxfId="45" headerRowBorderDxfId="43" tableBorderDxfId="44" totalsRowBorderDxfId="42">
  <autoFilter ref="A1:L2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329.74677303240605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45992.695198958332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45992.695198958332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45992.695198958332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45992.695198958332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45992.695198958332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45992.695198958332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45992.695198958332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45992.695198958332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45992.695198958332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45992.695198958332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45992.695198958332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45992.695198958332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45992.695198958332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45992.695198958332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45992.695198958332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45992.695198958332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45992.695198958332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45992.695198958332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45992.695198958332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45992.695198958332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45992.695198958332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45992.695198958332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45992.695198958332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45992.695198958332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45992.695198958332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45992.695198958332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45992.695198958332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45992.695198958332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45992.695198958332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45992.695198958332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45992.695198958332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45992.695198958332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45992.695198958332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45992.695198958332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45992.695198958332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45992.695198958332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45992.695198958332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45992.695198958332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45992.695198958332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45992.695198958332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45992.695198958332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45992.695198958332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45992.695198958332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45992.695198958332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45992.695198958332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45992.695198958332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45992.695198958332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45992.695198958332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45992.695198958332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45992.695198958332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45992.695198958332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45992.695198958332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45992.695198958332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45992.695198958332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45992.695198958332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45992.695198958332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45992.695198958332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45992.695198958332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45992.695198958332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45992.695198958332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45992.695198958332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45992.695198958332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45992.695198958332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45992.695198958332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45992.695198958332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45992.695198958332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45992.695198958332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45992.695198958332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45992.695198958332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45992.695198958332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45992.695198958332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45992.695198958332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45992.695198958332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45992.695198958332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45992.695198958332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45992.695198958332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45992.695198958332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45992.695198958332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45992.695198958332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45992.695198958332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45992.695198958332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45992.695198958332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45992.695198958332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45992.695198958332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45992.695198958332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45992.695198958332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45992.695198958332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45992.695198958332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45992.695198958332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45992.695198958332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45992.695198958332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45992.695198958332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45992.695198958332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45992.695198958332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45992.695198958332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45992.695198958332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45992.695198958332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45992.695198958332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45992.695198958332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45992.695198958332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45992.695198958332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45992.695198958332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45992.695198958332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45992.695198958332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45992.695198958332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45992.695198958332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45992.695198958332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45992.695198958332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45992.695198958332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45992.695198958332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45992.695198958332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45992.695198958332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45992.695198958332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45992.695198958332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45992.695198958332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45992.695198958332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45992.695198958332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45992.695198958332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45992.695198958332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45992.695198958332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45992.695198958332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45992.695198958332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45992.695198958332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45992.695198958332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45992.695198958332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45992.695198958332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45992.695198958332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45992.695198958332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45992.695198958332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45992.695198958332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45992.695198958332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45992.695198958332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45992.695198958332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45992.695198958332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45992.695198958332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45992.695198958332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45992.695198958332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45992.695198958332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45992.695198958332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45992.695198958332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45992.695198958332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45992.695198958332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45992.695198958332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45992.695198958332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45992.695198958332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45992.695198958332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45992.695198958332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45992.695198958332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45992.695198958332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45992.695198958332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45992.695198958332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45992.695198958332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45992.695198958332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45992.695198958332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45992.695198958332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45992.695198958332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45992.695198958332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45992.695198958332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45992.695198958332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45992.695198958332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45992.695198958332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45992.695198958332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45992.695198958332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45992.695198958332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45992.695198958332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45992.695198958332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45992.695198958332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45992.695198958332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45992.695198958332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45992.695198958332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45992.695198958332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45992.695198958332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45992.695198958332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45992.695198958332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45992.695198958332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45992.695198958332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45992.695198958332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45992.695198958332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45992.695198958332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45992.695198958332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45992.695198958332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45992.695198958332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45992.695198958332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45992.695198958332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45992.695198958332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45992.695198958332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45992.695198958332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45992.695198958332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45992.695198958332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45992.695198958332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45992.695198958332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45992.695198958332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45992.695198958332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45992.695198958332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45992.695198958332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45992.695198958332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45992.695198958332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45992.695198958332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45992.695198958332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45992.695198958332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45992.695198958332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45992.695198958332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45992.695198958332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45992.695198958332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45992.695198958332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45992.695198958332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45992.695198958332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45992.695198958332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45992.695198958332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45992.695198958332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45992.695198958332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45992.695198958332</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8BC674A8-59E2-4621-8776-8F5B9D90D431}"/>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167.69536099537072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8.3077799768507248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45992.695198958332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45992.695198958332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45992.695198958332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45992.695198958332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45992.695198958332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45992.695198958332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45992.695198958332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45992.695198958332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45992.695198958332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45992.695198958332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45992.695198958332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45992.695198958332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45992.695198958332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45992.695198958332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45992.695198958332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45992.695198958332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45992.695198958332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45992.695198958332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45992.695198958332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45992.695198958332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45992.695198958332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45992.695198958332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45992.695198958332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45992.695198958332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45992.695198958332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45992.695198958332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45992.695198958332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45992.695198958332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45992.695198958332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45992.695198958332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45992.695198958332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45992.695198958332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45992.695198958332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45992.695198958332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45992.695198958332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45992.695198958332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45992.695198958332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45992.695198958332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45992.695198958332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45992.695198958332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45992.695198958332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45992.695198958332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45992.695198958332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45992.695198958332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45992.695198958332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45992.695198958332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45992.695198958332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45992.695198958332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45992.695198958332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45992.695198958332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45992.695198958332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45992.695198958332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45992.695198958332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45992.695198958332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45992.695198958332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45992.695198958332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45992.695198958332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45992.695198958332</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45992.695198958332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45992.695198958332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45992.695198958332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45992.695198958332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45992.695198958332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45992.695198958332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45992.695198958332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45992.695198958332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45992.695198958332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45992.695198958332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45992.695198958332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45992.695198958332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45992.695198958332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45992.695198958332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45992.695198958332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45992.695198958332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45992.695198958332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45992.695198958332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45992.695198958332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45992.695198958332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45992.695198958332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45992.695198958332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45992.695198958332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45992.695198958332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45992.695198958332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45992.695198958332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45992.695198958332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45992.695198958332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45992.695198958332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45992.695198958332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45992.695198958332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45992.695198958332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45992.695198958332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45992.695198958332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45992.695198958332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45992.695198958332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45992.695198958332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45992.695198958332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45992.695198958332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45992.695198958332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45992.695198958332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45992.695198958332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45992.695198958332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45992.695198958332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45992.695198958332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45992.695198958332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45992.695198958332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45992.695198958332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45992.695198958332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45992.695198958332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45992.695198958332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45992.695198958332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45992.695198958332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45992.695198958332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45992.695198958332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45992.695198958332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45992.695198958332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45992.695198958332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45992.695198958332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45992.695198958332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45992.695198958332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45992.695198958332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45992.695198958332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45992.695198958332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45992.695198958332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45992.695198958332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45992.695198958332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45992.695198958332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45992.695198958332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45992.695198958332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45992.695198958332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45992.695198958332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45992.695198958332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45992.695198958332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45992.695198958332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45992.695198958332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45992.695198958332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45992.695198958332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45992.695198958332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45992.695198958332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45992.695198958332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45992.695198958332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45992.695198958332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45992.695198958332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45992.695198958332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45992.695198958332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45992.695198958332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45992.695198958332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45992.695198958332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45992.695198958332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45992.695198958332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45992.695198958332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45992.695198958332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45992.695198958332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45992.695198958332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45992.695198958332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45992.695198958332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45992.695198958332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45992.695198958332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45992.695198958332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45992.695198958332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45992.695198958332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45992.695198958332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45992.695198958332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45992.695198958332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45992.695198958332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45992.695198958332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45992.695198958332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45992.695198958332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45992.695198958332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45992.695198958332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45992.695198958332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45992.695198958332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45992.695198958332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45992.695198958332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45992.695198958332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45992.695198958332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45992.695198958332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45992.695198958332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45992.695198958332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45992.695198958332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45992.695198958332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45992.695198958332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45992.695198958332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45992.695198958332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45992.695198958332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45992.695198958332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45992.695198958332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45992.695198958332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45992.695198958332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45992.695198958332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45992.695198958332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45992.695198958332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45992.695198958332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45992.695198958332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45992.695198958332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45992.695198958332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45992.695198958332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45992.695198958332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45992.695198958332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45992.695198958332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45992.695198958332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45992.695198958332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45992.695198958332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45992.695198958332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45992.695198958332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45992.695198958332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45992.695198958332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45992.695198958332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45992.695198958332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45992.695198958332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45992.695198958332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45992.695198958332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45992.695198958332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45992.695198958332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45992.695198958332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45992.695198958332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45992.695198958332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45992.695198958332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45992.695198958332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45992.695198958332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45992.695198958332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45992.695198958332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45992.695198958332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45992.695198958332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45992.695198958332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45992.695198958332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45992.695198958332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45992.695198958332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45992.695198958332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45992.695198958332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45992.695198958332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45992.695198958332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45992.695198958332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45992.695198958332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45992.695198958332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45992.695198958332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45992.695198958332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45992.695198958332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45992.695198958332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45992.695198958332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45992.695198958332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45992.695198958332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45992.695198958332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45992.695198958332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45992.695198958332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45992.695198958332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45992.695198958332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45992.695198958332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45992.695198958332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45992.695198958332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45992.695198958332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45992.695198958332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45992.695198958332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45992.695198958332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45992.695198958332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45992.695198958332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45992.695198958332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45992.695198958332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45992.695198958332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45992.695198958332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45992.695198958332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45992.695198958332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45992.695198958332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45992.695198958332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45992.695198958332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45992.695198958332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45992.695198958332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45992.695198958332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45992.695198958332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45992.695198958332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45992.695198958332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45992.695198958332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45992.695198958332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45992.695198958332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45992.695198958332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45992.695198958332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45992.695198958332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45992.695198958332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45992.695198958332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45992.695198958332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45992.695198958332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45992.695198958332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45992.695198958332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45992.695198958332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45992.695198958332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45992.695198958332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45992.695198958332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45992.695198958332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45992.695198958332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45992.695198958332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45992.695198958332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45992.695198958332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45992.695198958332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45992.695198958332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45992.695198958332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45992.695198958332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45992.695198958332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45992.695198958332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45992.695198958332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45992.695198958332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45992.695198958332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45992.695198958332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45992.695198958332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45992.695198958332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45992.695198958332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45992.695198958332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45992.695198958332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45992.695198958332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45992.695198958332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45992.695198958332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45992.695198958332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45992.695198958332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45992.695198958332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45992.695198958332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45992.695198958332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45992.695198958332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45992.695198958332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45992.695198958332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45992.695198958332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45992.695198958332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45992.695198958332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45992.695198958332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45992.695198958332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45992.695198958332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45992.695198958332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45992.695198958332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45992.695198958332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45992.695198958332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45992.695198958332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45992.695198958332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45992.695198958332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45992.695198958332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45992.695198958332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45992.695198958332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45992.695198958332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45992.695198958332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45992.695198958332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45992.695198958332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45992.695198958332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45992.695198958332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45992.695198958332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45992.695198958332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45992.695198958332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45992.695198958332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45992.695198958332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45992.695198958332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45992.695198958332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45992.695198958332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45992.695198958332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45992.695198958332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45992.695198958332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45992.695198958332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45992.695198958332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45992.695198958332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45992.695198958332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45992.695198958332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45992.695198958332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45992.695198958332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45992.695198958332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45992.695198958332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45992.695198958332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45992.695198958332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45992.695198958332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45992.695198958332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45992.695198958332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45992.695198958332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45992.695198958332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45992.695198958332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45992.695198958332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45992.695198958332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45992.695198958332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45992.695198958332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45992.695198958332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45992.695198958332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45992.695198958332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45992.695198958332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45992.695198958332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45992.695198958332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45992.695198958332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45992.695198958332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45992.695198958332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45992.695198958332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45992.695198958332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45992.695198958332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45992.695198958332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45992.695198958332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45992.695198958332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45992.695198958332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45992.695198958332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45992.695198958332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45992.695198958332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45992.695198958332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45992.695198958332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45992.695198958332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45992.695198958332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45992.695198958332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45992.695198958332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45992.695198958332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45992.695198958332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45992.695198958332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45992.695198958332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45992.695198958332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45992.695198958332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45992.695198958332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45992.695198958332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45992.695198958332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45992.695198958332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45992.695198958332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45992.695198958332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45992.695198958332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45992.695198958332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45992.695198958332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45992.695198958332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45992.695198958332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45992.695198958332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45992.695198958332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45992.695198958332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45992.695198958332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45992.695198958332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45992.695198958332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45992.695198958332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45992.695198958332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45992.695198958332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45992.695198958332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45992.695198958332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45992.695198958332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45992.695198958332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45992.695198958332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45992.695198958332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45992.695198958332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45992.695198958332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45992.695198958332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45992.695198958332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45992.695198958332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45992.695198958332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45992.695198958332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45992.695198958332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45992.695198958332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45992.695198958332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45992.695198958332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45992.695198958332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45992.695198958332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45992.695198958332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45992.695198958332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45992.695198958332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45992.695198958332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45992.695198958332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45992.695198958332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45992.695198958332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45992.695198958332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45992.695198958332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45992.695198958332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45992.695198958332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45992.695198958332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45992.695198958332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45992.695198958332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45992.695198958332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45992.695198958332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45992.695198958332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45992.695198958332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45992.695198958332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45992.695198958332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45992.695198958332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45992.695198958332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45992.695198958332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45992.695198958332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45992.695198958332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45992.695198958332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45992.695198958332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45992.695198958332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45992.695198958332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45992.695198958332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45992.695198958332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45992.695198958332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45992.695198958332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45992.695198958332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45992.695198958332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45992.695198958332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45992.695198958332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45992.695198958332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45992.695198958332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45992.695198958332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45992.695198958332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45992.695198958332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45992.695198958332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45992.695198958332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45992.695198958332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45992.695198958332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45992.695198958332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45992.695198958332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45992.695198958332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45992.695198958332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45992.695198958332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45992.695198958332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45992.695198958332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45992.695198958332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45992.695198958332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45992.695198958332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45992.695198958332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45992.695198958332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45992.695198958332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45992.695198958332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45992.695198958332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45992.695198958332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45992.695198958332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45992.695198958332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45992.695198958332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45992.695198958332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45992.695198958332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45992.695198958332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45992.695198958332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45992.695198958332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45992.695198958332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45992.695198958332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45992.695198958332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45992.695198958332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45992.695198958332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45992.695198958332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45992.695198958332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45992.695198958332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45992.695198958332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45992.695198958332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45992.695198958332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45992.695198958332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45992.695198958332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45992.695198958332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45992.695198958332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45992.695198958332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45992.695198958332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45992.695198958332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45992.695198958332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45992.695198958332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45992.695198958332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45992.695198958332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45992.695198958332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45992.695198958332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45992.695198958332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45992.695198958332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45992.695198958332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45992.695198958332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45992.695198958332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45992.695198958332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45992.695198958332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45992.695198958332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45992.695198958332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45992.695198958332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45992.695198958332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45992.695198958332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45992.695198958332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45992.695198958332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45992.695198958332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45992.695198958332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45992.695198958332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45992.695198958332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45992.695198958332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45992.695198958332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45992.695198958332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45992.695198958332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45992.695198958332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45992.695198958332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45992.695198958332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45992.695198958332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45992.695198958332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45992.695198958332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45992.695198958332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45992.695198958332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45992.695198958332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45992.695198958332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45992.695198958332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45992.695198958332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45992.695198958332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45992.695198958332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45992.695198958332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45992.695198958332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45992.695198958332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45992.695198958332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45992.695198958332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45992.695198958332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45992.695198958332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45992.695198958332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45992.695198958332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45992.695198958332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45992.695198958332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45992.695198958332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45992.695198958332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45992.695198958332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45992.695198958332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45992.695198958332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45992.695198958332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45992.695198958332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45992.695198958332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45992.695198958332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45992.695198958332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45992.695198958332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45992.695198958332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45992.695198958332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45992.695198958332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45992.695198958332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45992.695198958332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45992.695198958332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45992.695198958332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45992.695198958332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45992.695198958332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45992.695198958332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45992.695198958332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45992.695198958332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45992.695198958332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45992.695198958332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45992.695198958332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45992.695198958332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45992.695198958332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45992.695198958332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45992.695198958332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45992.695198958332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45992.695198958332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45992.695198958332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45992.695198958332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45992.695198958332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45992.695198958332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45992.695198958332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45992.695198958332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45992.695198958332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45992.695198958332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45992.695198958332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45992.695198958332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45992.695198958332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45992.695198958332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45992.695198958332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45992.695198958332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45992.695198958332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45992.695198958332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45992.695198958332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45992.695198958332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45992.695198958332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45992.695198958332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45992.695198958332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45992.695198958332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45992.695198958332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45992.695198958332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45992.695198958332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45992.695198958332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45992.695198958332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45992.695198958332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45992.695198958332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45992.695198958332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45992.695198958332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45992.695198958332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45992.695198958332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45992.695198958332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45992.695198958332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45992.695198958332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45992.695198958332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45992.695198958332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45992.695198958332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45992.695198958332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45992.695198958332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45992.695198958332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45992.695198958332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45992.695198958332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45992.695198958332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45992.695198958332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45992.695198958332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45992.695198958332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45992.695198958332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45992.695198958332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45992.695198958332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45992.695198958332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45992.695198958332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45992.695198958332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45992.695198958332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45992.695198958332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45992.695198958332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45992.695198958332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45992.695198958332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45992.695198958332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45992.695198958332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45992.695198958332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45992.695198958332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45992.695198958332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45992.695198958332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45992.695198958332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45992.695198958332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45992.695198958332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45992.695198958332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45992.695198958332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45992.695198958332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45992.695198958332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45992.695198958332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45992.695198958332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45992.695198958332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45992.695198958332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45992.695198958332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45992.695198958332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45992.695198958332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45992.695198958332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45992.695198958332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45992.695198958332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45992.695198958332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45992.695198958332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45992.695198958332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45992.695198958332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45992.695198958332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45992.695198958332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45992.695198958332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45992.695198958332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45992.695198958332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45992.695198958332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45992.695198958332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45992.695198958332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45992.695198958332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45992.695198958332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45992.695198958332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45992.695198958332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45992.695198958332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45992.695198958332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45992.695198958332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45992.695198958332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45992.695198958332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45992.695198958332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45992.695198958332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45992.695198958332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45992.695198958332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45992.695198958332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45992.695198958332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45992.695198958332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45992.695198958332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45992.695198958332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45992.695198958332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45992.695198958332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45992.695198958332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45992.695198958332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45992.695198958332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45992.695198958332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45992.695198958332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45992.695198958332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45992.695198958332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45992.695198958332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45992.695198958332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45992.695198958332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45992.695198958332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45992.695198958332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45992.695198958332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45992.695198958332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45992.695198958332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45992.695198958332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45992.695198958332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45992.695198958332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45992.695198958332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45992.695198958332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45992.695198958332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45992.695198958332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45992.695198958332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45992.695198958332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45992.695198958332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45992.695198958332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45992.695198958332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45992.695198958332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45992.695198958332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45992.695198958332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45992.695198958332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45992.695198958332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45992.695198958332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45992.695198958332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45992.695198958332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45992.695198958332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45992.695198958332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45992.695198958332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45992.695198958332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45992.695198958332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45992.695198958332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45992.695198958332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45992.695198958332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45992.695198958332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45992.695198958332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45992.695198958332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45992.695198958332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45992.695198958332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45992.695198958332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45992.695198958332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45992.695198958332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45992.695198958332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45992.695198958332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45992.695198958332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45992.695198958332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45992.695198958332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45992.695198958332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45992.695198958332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45992.695198958332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45992.695198958332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45992.695198958332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45992.695198958332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45992.695198958332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45992.695198958332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45992.695198958332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45992.695198958332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45992.695198958332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45992.695198958332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45992.695198958332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45992.695198958332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45992.695198958332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45992.695198958332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45992.695198958332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45992.695198958332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45992.695198958332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45992.695198958332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45992.695198958332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45992.695198958332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45992.695198958332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45992.695198958332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45992.695198958332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45992.695198958332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45992.695198958332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45992.695198958332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45992.695198958332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45992.695198958332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45992.695198958332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45992.695198958332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45992.695198958332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45992.695198958332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45992.695198958332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45992.695198958332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45992.695198958332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45992.695198958332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45992.695198958332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45992.695198958332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45992.695198958332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45992.695198958332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45992.695198958332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45992.695198958332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45992.695198958332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45992.695198958332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45992.695198958332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45992.695198958332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45992.695198958332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45992.695198958332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45992.695198958332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45992.695198958332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45992.695198958332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45992.695198958332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45992.695198958332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45992.695198958332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45992.695198958332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45992.695198958332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45992.695198958332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45992.695198958332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45992.695198958332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45992.695198958332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45992.695198958332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45992.695198958332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45992.695198958332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45992.695198958332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45992.695198958332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45992.695198958332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45992.695198958332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45992.695198958332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45992.695198958332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45992.695198958332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45992.695198958332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45992.695198958332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45992.695198958332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45992.695198958332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45992.695198958332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45992.695198958332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45992.695198958332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45992.695198958332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45992.695198958332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45992.695198958332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45992.695198958332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45992.695198958332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45992.695198958332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45992.695198958332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45992.695198958332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45992.695198958332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45992.695198958332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45992.695198958332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45992.695198958332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45992.695198958332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45992.695198958332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45992.695198958332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45992.695198958332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45992.695198958332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45992.695198958332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45992.695198958332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45992.695198958332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45992.695198958332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45992.695198958332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45992.695198958332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45992.695198958332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45992.695198958332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45992.695198958332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45992.695198958332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45992.695198958332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45992.695198958332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45992.695198958332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45992.695198958332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45992.695198958332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45992.695198958332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45992.695198958332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45992.695198958332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45992.695198958332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45992.695198958332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45992.695198958332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45992.695198958332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45992.695198958332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45992.695198958332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45992.695198958332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45992.695198958332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45992.695198958332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45992.695198958332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45992.695198958332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45992.695198958332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45992.695198958332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45992.695198958332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45992.695198958332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45992.695198958332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45992.695198958332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45992.695198958332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45992.695198958332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45992.695198958332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45992.695198958332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45992.695198958332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45992.695198958332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45992.695198958332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45992.695198958332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45992.695198958332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45992.695198958332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45992.695198958332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45992.695198958332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45992.695198958332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45992.695198958332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45992.695198958332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45992.695198958332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45992.695198958332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45992.695198958332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45992.695198958332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45992.695198958332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45992.695198958332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45992.695198958332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45992.695198958332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45992.695198958332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45992.695198958332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45992.695198958332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45992.695198958332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45992.695198958332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45992.695198958332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45992.695198958332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45992.695198958332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45992.695198958332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45992.695198958332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45992.695198958332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45992.695198958332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45992.695198958332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45992.695198958332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45992.695198958332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45992.695198958332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45992.695198958332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45992.695198958332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45992.695198958332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45992.695198958332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45992.695198958332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45992.695198958332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45992.695198958332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45992.695198958332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45992.695198958332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45992.695198958332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45992.695198958332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45992.695198958332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45992.695198958332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45992.695198958332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45992.695198958332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45992.695198958332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45992.695198958332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45992.695198958332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45992.695198958332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45992.695198958332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45992.695198958332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45992.695198958332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45992.695198958332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45992.695198958332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45992.695198958332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45992.695198958332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45992.695198958332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45992.695198958332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45992.695198958332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45992.695198958332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45992.695198958332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45992.695198958332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45992.695198958332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45992.695198958332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45992.695198958332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45992.695198958332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45992.695198958332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45992.695198958332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45992.695198958332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45992.695198958332</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5"/>
  <sheetViews>
    <sheetView tabSelected="1" workbookViewId="0">
      <selection activeCell="B13" sqref="B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289.21448136573599</v>
      </c>
      <c r="H2" s="92">
        <v>45703.474768518521</v>
      </c>
      <c r="I2" s="92" t="str">
        <f>IFERROR(VLOOKUP(D2,DB!A:F,6,0),"")</f>
        <v>SCECO</v>
      </c>
      <c r="J2" s="92" t="str">
        <f>IFERROR(VLOOKUP(D2,DB!A:G,7,0),"")</f>
        <v>Dead</v>
      </c>
      <c r="K2" s="94" t="s">
        <v>39193</v>
      </c>
      <c r="L2" s="88" t="str">
        <f>IFERROR(VLOOKUP(D2,DB!A:I,9,0),"")</f>
        <v>Latis</v>
      </c>
    </row>
    <row r="3" spans="1:16" ht="32.25" customHeight="1">
      <c r="A3" s="110" t="s">
        <v>39194</v>
      </c>
      <c r="B3" s="110" t="s">
        <v>5395</v>
      </c>
      <c r="C3" s="90">
        <v>1</v>
      </c>
      <c r="D3" s="88" t="s">
        <v>28802</v>
      </c>
      <c r="E3" s="91" t="s">
        <v>39106</v>
      </c>
      <c r="F3" s="92">
        <v>45992.597719907404</v>
      </c>
      <c r="G3" s="93">
        <f t="shared" ref="G3:G7" ca="1" si="0">IFERROR(NOW()-F3,"")</f>
        <v>9.7479050928086508E-2</v>
      </c>
      <c r="H3" s="92">
        <v>45992.591689814813</v>
      </c>
      <c r="I3" s="110" t="str">
        <f>IFERROR(VLOOKUP(D3,DB!A:F,6,0),"")</f>
        <v>SCECO</v>
      </c>
      <c r="J3" s="110" t="str">
        <f>IFERROR(VLOOKUP(D3,DB!A:G,7,0),"")</f>
        <v>Good</v>
      </c>
      <c r="K3" s="94" t="s">
        <v>39195</v>
      </c>
      <c r="L3" s="88" t="str">
        <f>IFERROR(VLOOKUP(D3,DB!A:I,9,0),"")</f>
        <v>Latis</v>
      </c>
    </row>
    <row r="4" spans="1:16" ht="15" customHeight="1">
      <c r="A4" s="110"/>
      <c r="B4" s="110"/>
      <c r="C4" s="90"/>
      <c r="D4" s="88"/>
      <c r="E4" s="91"/>
      <c r="F4" s="92"/>
      <c r="G4" s="93">
        <f t="shared" ca="1" si="0"/>
        <v>45992.695198958332</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45992.695198958332</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45992.695198958332</v>
      </c>
      <c r="H6" s="92"/>
      <c r="I6" s="110" t="str">
        <f>IFERROR(VLOOKUP(D6,DB!A:F,6,0),"")</f>
        <v/>
      </c>
      <c r="J6" s="110" t="str">
        <f>IFERROR(VLOOKUP(D6,DB!A:G,7,0),"")</f>
        <v/>
      </c>
      <c r="K6" s="94"/>
      <c r="L6" s="88" t="str">
        <f>IFERROR(VLOOKUP(D6,DB!A:I,9,0),"")</f>
        <v/>
      </c>
    </row>
    <row r="7" spans="1:16" ht="15" customHeight="1">
      <c r="A7" s="110"/>
      <c r="B7" s="110"/>
      <c r="C7" s="90"/>
      <c r="D7" s="88"/>
      <c r="E7" s="91"/>
      <c r="F7" s="92"/>
      <c r="G7" s="93">
        <f t="shared" ca="1" si="0"/>
        <v>45992.695198958332</v>
      </c>
      <c r="H7" s="92"/>
      <c r="I7" s="110" t="str">
        <f>IFERROR(VLOOKUP(D7,DB!A:F,6,0),"")</f>
        <v/>
      </c>
      <c r="J7" s="110" t="str">
        <f>IFERROR(VLOOKUP(D7,DB!A:G,7,0),"")</f>
        <v/>
      </c>
      <c r="K7" s="94"/>
      <c r="L7" s="88" t="str">
        <f>IFERROR(VLOOKUP(D7,DB!A:I,9,0),"")</f>
        <v/>
      </c>
    </row>
    <row r="8" spans="1:16" ht="15" customHeight="1">
      <c r="A8" s="110"/>
      <c r="B8" s="110"/>
      <c r="C8" s="90"/>
      <c r="D8" s="88"/>
      <c r="E8" s="91"/>
      <c r="F8" s="92"/>
      <c r="G8" s="93">
        <f t="shared" ref="G8:G71" ca="1" si="1">IFERROR(NOW()-F8,"")</f>
        <v>45992.695198958332</v>
      </c>
      <c r="H8" s="92"/>
      <c r="I8" s="110" t="str">
        <f>IFERROR(VLOOKUP(D8,DB!A:F,6,0),"")</f>
        <v/>
      </c>
      <c r="J8" s="110" t="str">
        <f>IFERROR(VLOOKUP(D8,DB!A:G,7,0),"")</f>
        <v/>
      </c>
      <c r="K8" s="94"/>
      <c r="L8" s="88" t="str">
        <f>IFERROR(VLOOKUP(D8,DB!A:I,9,0),"")</f>
        <v/>
      </c>
    </row>
    <row r="9" spans="1:16" ht="15" customHeight="1">
      <c r="A9" s="110"/>
      <c r="B9" s="110"/>
      <c r="C9" s="90"/>
      <c r="D9" s="88"/>
      <c r="E9" s="91"/>
      <c r="F9" s="92"/>
      <c r="G9" s="93">
        <f t="shared" ca="1" si="1"/>
        <v>45992.695198958332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45992.695198958332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45992.695198958332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45992.695198958332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45992.695198958332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45992.695198958332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45992.695198958332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45992.695198958332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45992.695198958332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45992.695198958332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45992.695198958332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45992.695198958332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45992.695198958332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45992.695198958332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45992.695198958332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45992.695198958332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45992.695198958332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45992.695198958332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45992.695198958332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45992.695198958332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45992.695198958332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45992.695198958332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45992.695198958332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45992.695198958332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45992.695198958332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45992.695198958332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45992.695198958332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45992.695198958332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45992.695198958332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45992.695198958332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45992.695198958332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45992.695198958332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45992.695198958332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45992.695198958332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45992.695198958332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45992.695198958332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45992.695198958332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45992.695198958332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45992.695198958332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45992.695198958332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45992.695198958332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45992.695198958332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45992.695198958332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45992.695198958332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45992.695198958332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45992.695198958332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45992.695198958332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45992.695198958332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45992.695198958332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45992.695198958332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45992.695198958332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45992.695198958332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45992.695198958332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45992.695198958332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45992.695198958332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45992.695198958332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45992.695198958332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45992.695198958332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45992.695198958332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45992.695198958332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45992.695198958332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45992.695198958332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45992.695198958332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ref="G72:G135" ca="1" si="2">IFERROR(NOW()-F72,"")</f>
        <v>45992.695198958332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45992.695198958332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45992.695198958332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45992.695198958332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45992.695198958332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45992.695198958332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45992.695198958332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45992.695198958332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45992.695198958332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45992.695198958332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45992.695198958332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45992.695198958332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45992.695198958332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45992.695198958332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45992.695198958332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45992.695198958332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45992.695198958332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45992.695198958332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45992.695198958332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45992.695198958332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45992.695198958332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45992.695198958332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45992.695198958332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45992.695198958332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45992.695198958332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45992.695198958332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45992.695198958332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45992.695198958332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45992.695198958332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45992.695198958332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45992.695198958332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45992.695198958332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45992.695198958332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45992.695198958332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45992.695198958332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45992.695198958332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45992.695198958332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45992.695198958332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45992.695198958332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45992.695198958332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45992.695198958332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45992.695198958332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45992.695198958332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45992.695198958332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45992.695198958332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45992.695198958332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45992.695198958332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45992.695198958332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45992.695198958332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45992.695198958332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45992.695198958332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45992.695198958332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45992.695198958332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45992.695198958332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45992.695198958332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45992.695198958332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45992.695198958332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45992.695198958332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45992.695198958332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45992.695198958332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45992.695198958332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45992.695198958332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45992.695198958332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45992.695198958332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ref="G136:G199" ca="1" si="3">IFERROR(NOW()-F136,"")</f>
        <v>45992.695198958332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45992.695198958332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45992.695198958332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45992.695198958332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45992.695198958332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45992.695198958332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45992.695198958332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45992.695198958332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45992.695198958332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45992.695198958332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45992.695198958332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45992.695198958332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45992.695198958332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45992.695198958332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45992.695198958332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45992.695198958332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45992.695198958332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45992.695198958332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45992.695198958332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45992.695198958332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45992.695198958332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45992.695198958332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45992.695198958332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45992.695198958332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45992.695198958332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45992.695198958332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45992.695198958332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45992.695198958332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45992.695198958332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45992.695198958332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45992.695198958332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45992.695198958332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45992.695198958332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45992.695198958332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45992.695198958332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45992.695198958332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45992.695198958332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45992.695198958332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45992.695198958332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45992.695198958332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45992.695198958332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45992.695198958332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45992.695198958332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45992.695198958332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45992.695198958332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45992.695198958332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45992.695198958332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45992.695198958332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45992.695198958332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45992.695198958332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45992.695198958332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45992.695198958332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45992.695198958332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45992.695198958332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45992.695198958332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45992.695198958332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45992.695198958332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45992.695198958332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45992.695198958332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45992.695198958332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45992.695198958332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45992.695198958332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45992.695198958332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45992.695198958332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ref="G200:G245" ca="1" si="4">IFERROR(NOW()-F200,"")</f>
        <v>45992.695198958332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45992.695198958332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45992.695198958332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45992.695198958332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45992.695198958332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45992.695198958332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45992.695198958332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45992.695198958332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45992.695198958332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45992.695198958332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45992.695198958332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45992.695198958332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45992.695198958332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45992.695198958332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45992.695198958332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45992.695198958332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45992.695198958332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45992.695198958332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45992.695198958332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45992.695198958332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45992.695198958332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45992.695198958332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45992.695198958332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45992.695198958332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45992.695198958332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45992.695198958332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45992.695198958332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45992.695198958332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45992.695198958332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45992.695198958332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45992.695198958332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45992.695198958332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45992.695198958332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45992.695198958332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45992.695198958332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45992.695198958332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45992.695198958332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45992.695198958332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45992.695198958332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45992.695198958332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45992.695198958332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45992.695198958332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45992.695198958332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45992.695198958332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45992.695198958332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45992.695198958332</v>
      </c>
      <c r="H245" s="92"/>
      <c r="I245" s="110" t="str">
        <f>IFERROR(VLOOKUP(D245,DB!A:F,6,0),"")</f>
        <v/>
      </c>
      <c r="J245" s="110" t="str">
        <f>IFERROR(VLOOKUP(D245,DB!A:G,7,0),"")</f>
        <v/>
      </c>
      <c r="K245" s="94"/>
      <c r="L245" s="88" t="str">
        <f>IFERROR(VLOOKUP(D245,DB!A:I,9,0),"")</f>
        <v/>
      </c>
    </row>
  </sheetData>
  <dataValidations count="2">
    <dataValidation allowBlank="1" showInputMessage="1" showErrorMessage="1" sqref="E1" xr:uid="{A4F81451-56CC-4543-9497-104C4E44EE4B}"/>
    <dataValidation type="list" allowBlank="1" showInputMessage="1" showErrorMessage="1" sqref="E2:E2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K12" sqref="K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100.86313877314387</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66.506321643515548</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44.03408784721978</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11.321900347218616</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32884</v>
      </c>
      <c r="E6" s="37" t="s">
        <v>39185</v>
      </c>
      <c r="F6" s="38">
        <v>45992.601261574076</v>
      </c>
      <c r="G6" s="105">
        <f ca="1">IFERROR(NOW()-F6,"")</f>
        <v>9.3937384255696088E-2</v>
      </c>
      <c r="H6" s="38">
        <v>45992.595462962963</v>
      </c>
      <c r="I6" s="37" t="str">
        <f>IFERROR(VLOOKUP(D6,DB!A:F,6,0),"")</f>
        <v>SCECO</v>
      </c>
      <c r="J6" s="37" t="str">
        <f>IFERROR(VLOOKUP(D6,DB!A:G,7,0),"")</f>
        <v>Vandalized+Dead</v>
      </c>
      <c r="K6" s="37" t="s">
        <v>39205</v>
      </c>
      <c r="L6" s="37" t="str">
        <f>IFERROR(VLOOKUP(D6,DB!A:I,9,0),"")</f>
        <v>Latis</v>
      </c>
    </row>
    <row r="7" spans="1:13">
      <c r="A7" s="37"/>
      <c r="B7" s="37" t="str">
        <f>IFERROR(VLOOKUP(D7,DB!A:K,11,0),"")</f>
        <v/>
      </c>
      <c r="C7" s="37"/>
      <c r="D7" s="153"/>
      <c r="E7" s="37"/>
      <c r="F7" s="38"/>
      <c r="G7" s="105">
        <f ca="1">IFERROR(NOW()-F7,"")</f>
        <v>45992.695198958332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45992.695198958332</v>
      </c>
      <c r="H8" s="38"/>
      <c r="I8" s="37" t="str">
        <f>IFERROR(VLOOKUP(D8,DB!A:F,6,0),"")</f>
        <v/>
      </c>
      <c r="J8" s="37" t="str">
        <f>IFERROR(VLOOKUP(D8,DB!A:G,7,0),"")</f>
        <v/>
      </c>
      <c r="K8" s="37"/>
      <c r="L8" s="37" t="str">
        <f>IFERROR(VLOOKUP(D8,DB!A:I,9,0),"")</f>
        <v/>
      </c>
    </row>
    <row r="9" spans="1:13">
      <c r="A9" s="37"/>
      <c r="B9" s="37" t="str">
        <f>IFERROR(VLOOKUP(D9,DB!A:K,11,0),"")</f>
        <v>R5</v>
      </c>
      <c r="C9" s="37"/>
      <c r="D9" s="37" t="s">
        <v>38505</v>
      </c>
      <c r="E9" s="37"/>
      <c r="F9" s="38"/>
      <c r="G9" s="105">
        <f ca="1">IFERROR(NOW()-F9,"")</f>
        <v>45992.695198958332</v>
      </c>
      <c r="H9" s="38"/>
      <c r="I9" s="37" t="str">
        <f>IFERROR(VLOOKUP(D9,DB!A:F,6,0),"")</f>
        <v>SCECO</v>
      </c>
      <c r="J9" s="37" t="str">
        <f>IFERROR(VLOOKUP(D9,DB!A:G,7,0),"")</f>
        <v>Good</v>
      </c>
      <c r="K9" s="37"/>
      <c r="L9" s="37" t="str">
        <f>IFERROR(VLOOKUP(D9,DB!A:I,9,0),"")</f>
        <v>Latis</v>
      </c>
    </row>
    <row r="10" spans="1:13">
      <c r="A10" s="37"/>
      <c r="B10" s="37" t="str">
        <f>IFERROR(VLOOKUP(D10,DB!A:K,11,0),"")</f>
        <v/>
      </c>
      <c r="C10" s="37"/>
      <c r="D10" s="37"/>
      <c r="E10" s="37"/>
      <c r="F10" s="38"/>
      <c r="G10" s="105">
        <f ca="1">IFERROR(NOW()-F10,"")</f>
        <v>45992.695198958332</v>
      </c>
      <c r="H10" s="38"/>
      <c r="I10" s="37" t="str">
        <f>IFERROR(VLOOKUP(D10,DB!A:F,6,0),"")</f>
        <v/>
      </c>
      <c r="J10" s="37" t="str">
        <f>IFERROR(VLOOKUP(D10,DB!A:G,7,0),"")</f>
        <v/>
      </c>
      <c r="K10" s="37"/>
      <c r="L10" s="37" t="str">
        <f>IFERROR(VLOOKUP(D10,DB!A:I,9,0),"")</f>
        <v/>
      </c>
    </row>
    <row r="11" spans="1:13">
      <c r="A11" s="37"/>
      <c r="B11" s="37" t="str">
        <f>IFERROR(VLOOKUP(D11,DB!A:K,11,0),"")</f>
        <v>R5</v>
      </c>
      <c r="C11" s="37"/>
      <c r="D11" s="37" t="s">
        <v>32900</v>
      </c>
      <c r="E11" s="37"/>
      <c r="F11" s="38"/>
      <c r="G11" s="105">
        <f ca="1">IFERROR(NOW()-F11,"")</f>
        <v>45992.695198958332</v>
      </c>
      <c r="H11" s="38"/>
      <c r="I11" s="37" t="str">
        <f>IFERROR(VLOOKUP(D11,DB!A:F,6,0),"")</f>
        <v>SCECO</v>
      </c>
      <c r="J11" s="37" t="str">
        <f>IFERROR(VLOOKUP(D11,DB!A:G,7,0),"")</f>
        <v>Dead</v>
      </c>
      <c r="K11" s="37"/>
      <c r="L11" s="37" t="str">
        <f>IFERROR(VLOOKUP(D11,DB!A:I,9,0),"")</f>
        <v>Latis</v>
      </c>
    </row>
    <row r="12" spans="1:13">
      <c r="A12" s="37"/>
      <c r="B12" s="37" t="str">
        <f>IFERROR(VLOOKUP(D12,DB!A:K,11,0),"")</f>
        <v/>
      </c>
      <c r="C12" s="37"/>
      <c r="D12" s="37"/>
      <c r="E12" s="37"/>
      <c r="F12" s="38"/>
      <c r="G12" s="135">
        <f ca="1">IFERROR(NOW()-F12,"")</f>
        <v>45992.695198958332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45992.695198958332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45992.695198958332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45992.695198958332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45992.695198958332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45992.695198958332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45992.695198958332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45992.695198958332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45992.695198958332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45992.695198958332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45992.695198958332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45992.695198958332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45992.695198958332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45992.695198958332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45992.695198958332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45992.695198958332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45992.695198958332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45992.695198958332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45992.695198958332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45992.695198958332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45992.695198958332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45992.695198958332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45992.695198958332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45992.695198958332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45992.695198958332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45992.695198958332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45992.695198958332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45992.695198958332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45992.695198958332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45992.695198958332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45992.695198958332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45992.695198958332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45992.695198958332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45992.695198958332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45992.695198958332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45992.695198958332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45992.695198958332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45992.695198958332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45992.695198958332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45992.695198958332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45992.695198958332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45992.695198958332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45992.695198958332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45992.695198958332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45992.695198958332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45992.695198958332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45992.695198958332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45992.695198958332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45992.695198958332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45992.695198958332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45992.695198958332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45992.695198958332</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45992.695198958332</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45992.695198958332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45992.695198958332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45992.695198958332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45992.695198958332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45992.695198958332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45992.695198958332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45992.695198958332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45992.695198958332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45992.695198958332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45992.695198958332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45992.695198958332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45992.695198958332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45992.695198958332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45992.695198958332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45992.695198958332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45992.695198958332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45992.695198958332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45992.695198958332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45992.695198958332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45992.695198958332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45992.695198958332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45992.695198958332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45992.695198958332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45992.695198958332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45992.695198958332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45992.695198958332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45992.695198958332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45992.695198958332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45992.695198958332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45992.695198958332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45992.695198958332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45992.695198958332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45992.695198958332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45992.695198958332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45992.695198958332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45992.695198958332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45992.695198958332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45992.695198958332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45992.695198958332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45992.695198958332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45992.695198958332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45992.695198958332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45992.695198958332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45992.695198958332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45992.695198958332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45992.695198958332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45992.695198958332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45992.695198958332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45992.695198958332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45992.695198958332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45992.695198958332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45992.695198958332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45992.695198958332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45992.695198958332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45992.695198958332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45992.695198958332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45992.695198958332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45992.695198958332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45992.695198958332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45992.695198958332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45992.695198958332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45992.695198958332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45992.695198958332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45992.695198958332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45992.695198958332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45992.695198958332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45992.695198958332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45992.695198958332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45992.695198958332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45992.695198958332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45992.695198958332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45992.695198958332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45992.695198958332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45992.695198958332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45992.695198958332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45992.695198958332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45992.695198958332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45992.695198958332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45992.695198958332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45992.695198958332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45992.695198958332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45992.695198958332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45992.695198958332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45992.695198958332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45992.695198958332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45992.695198958332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45992.695198958332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45992.695198958332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45992.695198958332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45992.695198958332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45992.695198958332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45992.695198958332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45992.695198958332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45992.695198958332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45992.695198958332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45992.695198958332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45992.695198958332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45992.695198958332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45992.695198958332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45992.695198958332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45992.695198958332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45992.695198958332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45992.695198958332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45992.695198958332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45992.695198958332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45992.695198958332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45992.695198958332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45992.695198958332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45992.695198958332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45992.695198958332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45992.695198958332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45992.695198958332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45992.695198958332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45992.695198958332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45992.695198958332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45992.695198958332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45992.695198958332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45992.695198958332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45992.695198958332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45992.695198958332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45992.695198958332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45992.695198958332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45992.695198958332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45992.695198958332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45992.695198958332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45992.695198958332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45992.695198958332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45992.695198958332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45992.695198958332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45992.695198958332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45992.695198958332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45992.695198958332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45992.695198958332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45992.695198958332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45992.695198958332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45992.695198958332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45992.695198958332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45992.695198958332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45992.695198958332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45992.695198958332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45992.695198958332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45992.695198958332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45992.695198958332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45992.695198958332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45992.695198958332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45992.695198958332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45992.695198958332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45992.695198958332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45992.695198958332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45992.695198958332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45992.695198958332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45992.695198958332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45992.695198958332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45992.695198958332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45992.695198958332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45992.695198958332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45992.695198958332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45992.695198958332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45992.695198958332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45992.695198958332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45992.695198958332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45992.695198958332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45992.695198958332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45992.695198958332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45992.695198958332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45992.695198958332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45992.695198958332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45992.695198958332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45992.695198958332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45992.695198958332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45992.695198958332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45992.695198958332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45992.695198958332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45992.695198958332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45992.695198958332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45992.695198958332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45992.695198958332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45992.695198958332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45992.695198958332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45992.695198958332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45992.695198958332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45992.695198958332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45992.695198958332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45992.695198958332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45992.695198958332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45992.695198958332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45992.695198958332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45992.695198958332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45992.695198958332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45992.695198958332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45992.695198958332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45992.695198958332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45992.695198958332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45992.695198958332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45992.695198958332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45992.695198958332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45992.695198958332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45992.695198958332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45992.695198958332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45992.695198958332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45992.695198958332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45992.695198958332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45992.695198958332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45992.695198958332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45992.695198958332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45992.695198958332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45992.695198958332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45992.695198958332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45992.695198958332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45992.695198958332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45992.695198958332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45992.695198958332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45992.695198958332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45992.695198958332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45992.695198958332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45992.695198958332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45992.695198958332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45992.695198958332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45992.695198958332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45992.695198958332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45992.695198958332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45992.695198958332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45992.695198958332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45992.695198958332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45992.695198958332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45992.695198958332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45992.695198958332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45992.695198958332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45992.695198958332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45992.695198958332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45992.695198958332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45992.695198958332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45992.695198958332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45992.695198958332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45992.695198958332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45992.695198958332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45992.695198958332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45992.695198958332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45992.695198958332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45992.695198958332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45992.695198958332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45992.695198958332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45992.695198958332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45992.695198958332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45992.695198958332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45992.695198958332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45992.695198958332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45992.695198958332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45992.695198958332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45992.695198958332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45992.695198958332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45992.695198958332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45992.695198958332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45992.695198958332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45992.695198958332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45992.695198958332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45992.695198958332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45992.695198958332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45992.695198958332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45992.695198958332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45992.695198958332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45992.695198958332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45992.695198958332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45992.695198958332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45992.695198958332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45992.695198958332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45992.695198958332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45992.695198958332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45992.695198958332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45992.695198958332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45992.695198958332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45992.695198958332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45992.695198958332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45992.695198958332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45992.695198958332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45992.695198958332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45992.695198958332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45992.695198958332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45992.695198958332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45992.695198958332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45992.695198958332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45992.695198958332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45992.695198958332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45992.695198958332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45992.695198958332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45992.695198958332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45992.695198958332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45992.695198958332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45992.695198958332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45992.695198958332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45992.695198958332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45992.695198958332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45992.695198958332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45992.695198958332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45992.695198958332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45992.695198958332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45992.695198958332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45992.695198958332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45992.695198958332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45992.695198958332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45992.695198958332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45992.695198958332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45992.695198958332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45992.695198958332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45992.695198958332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45992.695198958332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45992.695198958332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45992.695198958332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45992.695198958332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45992.695198958332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45992.695198958332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45992.695198958332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45992.695198958332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45992.695198958332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45992.695198958332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45992.695198958332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45992.695198958332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45992.695198958332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45992.695198958332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45992.695198958332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45992.695198958332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45992.695198958332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45992.695198958332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45992.695198958332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45992.695198958332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45992.695198958332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45992.695198958332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45992.695198958332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45992.695198958332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45992.695198958332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45992.695198958332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45992.695198958332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45992.695198958332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45992.695198958332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45992.695198958332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45992.695198958332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45992.695198958332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45992.695198958332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45992.695198958332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45992.695198958332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45992.695198958332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45992.695198958332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45992.695198958332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45992.695198958332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45992.695198958332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45992.695198958332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45992.695198958332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45992.695198958332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45992.695198958332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45992.695198958332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45992.695198958332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45992.695198958332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45992.695198958332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45992.695198958332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45992.695198958332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45992.695198958332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45992.695198958332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45992.695198958332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45992.695198958332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45992.695198958332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45992.695198958332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45992.695198958332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45992.695198958332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45992.695198958332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45992.695198958332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45992.695198958332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45992.695198958332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45992.695198958332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45992.695198958332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45992.695198958332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45992.695198958332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45992.695198958332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45992.695198958332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45992.695198958332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45992.695198958332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45992.695198958332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45992.695198958332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45992.695198958332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45992.695198958332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45992.695198958332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45992.695198958332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45992.695198958332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45992.695198958332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45992.695198958332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45992.695198958332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45992.695198958332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45992.695198958332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45992.695198958332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45992.695198958332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45992.695198958332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45992.695198958332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45992.695198958332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45992.695198958332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45992.695198958332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45992.695198958332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45992.695198958332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45992.695198958332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45992.695198958332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45992.695198958332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45992.695198958332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45992.695198958332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45992.695198958332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45992.695198958332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45992.695198958332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45992.695198958332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45992.695198958332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45992.695198958332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45992.695198958332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45992.695198958332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45992.695198958332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45992.695198958332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45992.695198958332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45992.695198958332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45992.695198958332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45992.695198958332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45992.695198958332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45992.695198958332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45992.695198958332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45992.695198958332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45992.695198958332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45992.695198958332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45992.695198958332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45992.695198958332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45992.695198958332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45992.695198958332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45992.695198958332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45992.695198958332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45992.695198958332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45992.695198958332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45992.695198958332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45992.695198958332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45992.695198958332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45992.695198958332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45992.695198958332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45992.695198958332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45992.695198958332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45992.695198958332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45992.695198958332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45992.695198958332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45992.695198958332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45992.695198958332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45992.695198958332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45992.695198958332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45992.695198958332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45992.695198958332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45992.695198958332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45992.695198958332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45992.695198958332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45992.695198958332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45992.695198958332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45992.695198958332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45992.695198958332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45992.695198958332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45992.695198958332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45992.695198958332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45992.695198958332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45992.695198958332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45992.695198958332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45992.695198958332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45992.695198958332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45992.695198958332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45992.695198958332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45992.695198958332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45992.695198958332</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45992.695198958332</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45992.695198958332</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2025-12-01T13:42:35Z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