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610" documentId="120_S{2AC9BD13-BADA-5192-A53E-5A8FF88502F6}" xr6:coauthVersionLast="47" xr6:coauthVersionMax="47" xr10:uidLastSave="{51ACB4B8-0C3C-43B5-B58D-0E45B61021A5}"/>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<sst xmlns="http://schemas.openxmlformats.org/spreadsheetml/2006/main" count="180289" uniqueCount="39129">
  <si>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</si>
  <si>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</si>
  <si>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</si>
  <si>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</si>
  <si>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</si>
  <si>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</si>
  <si>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</si>
  <si>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</si>
  <si>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</si>
  <si>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</si>
  <si>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</si>
  <si>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</si>
  <si>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</si>
  <si>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</si>
  <si>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</si>
  <si>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</si>
  <si>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</si>
  <si>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</si>
  <si>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</si>
  <si>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</si>
  <si>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</si>
  <si>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</si>
  <si>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</si>
  <si>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</si>
  <si>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</si>
  <si>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</si>
  <si>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</si>
  <si>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</si>
  <si>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</si>
  <si>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</si>
  <si>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</si>
  <si>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</si>
  <si>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</si>
  <si>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</si>
  <si>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</si>
  <si>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</si>
  <si>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</si>
  <si>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</si>
  <si>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</si>
  <si>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</si>
  <si>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</si>
  <si>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</si>
  <si>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</si>
  <si>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</si>
  <si>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</si>
  <si>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</si>
  <si>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</si>
  <si>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</si>
  <si>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</si>
  <si>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</si>
  <si>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</si>
  <si>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</si>
  <si>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</si>
  <si>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</si>
  <si>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</si>
  <si>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</si>
  <si>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</si>
  <si>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</si>
  <si>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</si>
  <si>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</si>
  <si>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</si>
  <si>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</si>
  <si>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</si>
  <si>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</si>
  <si>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</si>
  <si>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</si>
  <si>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</si>
  <si>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</si>
  <si>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</si>
  <si>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</si>
  <si>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</si>
  <si>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</si>
  <si>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</si>
  <si>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</si>
  <si>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</si>
  <si>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</si>
  <si>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</si>
  <si>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</si>
  <si>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</si>
  <si>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</si>
  <si>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</si>
  <si>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</si>
  <si>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</si>
  <si>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</si>
  <si>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</si>
  <si>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</si>
  <si>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</si>
  <si>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</si>
  <si>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</si>
  <si>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</si>
  <si>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</si>
  <si>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</si>
  <si>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</si>
  <si>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</si>
  <si>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</si>
  <si>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</si>
  <si>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</si>
  <si>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</si>
  <si>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</si>
  <si>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</si>
  <si>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</si>
  <si>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</si>
  <si>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</si>
  <si>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</si>
  <si>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</si>
  <si>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</si>
  <si>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</si>
  <si>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</si>
  <si>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</si>
  <si>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</si>
  <si>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</si>
  <si>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</si>
  <si>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</si>
  <si>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</si>
  <si>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</si>
  <si>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</si>
  <si>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</si>
  <si>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</si>
  <si>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</si>
  <si>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</si>
  <si>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</si>
  <si>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</si>
  <si>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</si>
  <si>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</si>
  <si>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</si>
  <si>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</si>
  <si>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</si>
  <si>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</si>
  <si>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</si>
  <si>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</si>
  <si>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</si>
  <si>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</si>
  <si>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</si>
  <si>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</si>
  <si>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</si>
  <si>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</si>
  <si>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</si>
  <si>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</si>
  <si>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</si>
  <si>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</si>
  <si>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</si>
  <si>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</si>
  <si>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</si>
  <si>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</si>
  <si>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</si>
  <si>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</si>
  <si>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</si>
  <si>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</si>
  <si>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</si>
  <si>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</si>
  <si>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</si>
  <si>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</si>
  <si>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</si>
  <si>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</si>
  <si>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</si>
  <si>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</si>
  <si>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</si>
  <si>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</si>
  <si>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</si>
  <si>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</si>
  <si>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</si>
  <si>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</si>
  <si>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</si>
  <si>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</si>
  <si>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</si>
  <si>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</si>
  <si>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</si>
  <si>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</si>
  <si>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</si>
  <si>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</si>
  <si>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</si>
  <si>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</si>
  <si>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</si>
  <si>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</si>
  <si>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</si>
  <si>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</si>
  <si>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</si>
  <si>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</si>
  <si>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</si>
  <si>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</si>
  <si>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</si>
  <si>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</si>
  <si>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</si>
  <si>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</si>
  <si>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</si>
  <si>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</si>
  <si>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</si>
  <si>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</si>
  <si>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</si>
  <si>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</si>
  <si>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</si>
  <si>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</si>
  <si>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</si>
  <si>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</si>
  <si>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</si>
  <si>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</si>
  <si>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</si>
  <si>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</si>
  <si>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</si>
  <si>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</si>
  <si>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</si>
  <si>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</si>
  <si>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</si>
  <si>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</si>
  <si>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</si>
  <si>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</si>
  <si>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</si>
  <si>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</si>
  <si>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</si>
  <si>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</si>
  <si>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</si>
  <si>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</si>
  <si>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</si>
  <si>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</si>
  <si>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</si>
  <si>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</si>
  <si>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</si>
  <si>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</si>
  <si>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</si>
  <si>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</si>
  <si>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</si>
  <si>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</si>
  <si>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</si>
  <si>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</si>
  <si>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</si>
  <si>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</si>
  <si>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</si>
  <si>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</si>
  <si>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</si>
  <si>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</si>
  <si>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</si>
  <si>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</si>
  <si>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</si>
  <si>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</si>
  <si>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</si>
  <si>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</si>
  <si>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</si>
  <si>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</si>
  <si>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</si>
  <si>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</si>
  <si>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</si>
  <si>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</si>
  <si>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</si>
  <si>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</si>
  <si>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</si>
  <si>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</si>
  <si>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</si>
  <si>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</si>
  <si>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</si>
  <si>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</si>
  <si>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</si>
  <si>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</si>
  <si>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</si>
  <si>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</si>
  <si>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</si>
  <si>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</si>
  <si>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</si>
  <si>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</si>
  <si>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</si>
  <si>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</si>
  <si>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</si>
  <si>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</si>
  <si>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</si>
  <si>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</si>
  <si>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</si>
  <si>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</si>
  <si>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</si>
  <si>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</si>
  <si>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</si>
  <si>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</si>
  <si>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</si>
  <si>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</si>
  <si>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</si>
  <si>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</si>
  <si>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</si>
  <si>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</si>
  <si>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</si>
  <si>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</si>
  <si>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</si>
  <si>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</si>
  <si>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</si>
  <si>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</si>
  <si>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</si>
  <si>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</si>
  <si>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</si>
  <si>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</si>
  <si>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</si>
  <si>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</si>
  <si>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</si>
  <si>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</si>
  <si>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</si>
  <si>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</si>
  <si>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</si>
  <si>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</si>
  <si>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</si>
  <si>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</si>
  <si>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</si>
  <si>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</si>
  <si>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</si>
  <si>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</si>
  <si>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</si>
  <si>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</si>
  <si>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</si>
  <si>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</si>
  <si>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</si>
  <si>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</si>
  <si>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</si>
  <si>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</si>
  <si>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</si>
  <si>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</si>
  <si>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</si>
  <si>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</si>
  <si>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</si>
  <si>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</si>
  <si>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</si>
  <si>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</si>
  <si>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</si>
  <si>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</si>
  <si>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</si>
  <si>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</si>
  <si>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</si>
  <si>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</si>
  <si>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</si>
  <si>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</si>
  <si>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</si>
  <si>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</si>
  <si>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</si>
  <si>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</si>
  <si>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</si>
  <si>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</si>
  <si>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</si>
  <si>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</si>
  <si>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</si>
  <si>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</si>
  <si>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</si>
  <si>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</si>
  <si>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</si>
  <si>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</si>
  <si>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</si>
  <si>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</si>
  <si>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</si>
  <si>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</si>
  <si>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</si>
  <si>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</si>
  <si>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</si>
  <si>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</si>
  <si>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</si>
  <si>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</si>
  <si>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</si>
  <si>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</si>
  <si>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</si>
  <si>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</si>
  <si>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</si>
  <si>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</si>
  <si>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</si>
  <si>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</si>
  <si>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</si>
  <si>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</si>
  <si>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</si>
  <si>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</si>
  <si>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</si>
  <si>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</si>
  <si>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</si>
  <si>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</si>
  <si>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</si>
  <si>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</si>
  <si>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</si>
  <si>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</si>
  <si>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</si>
  <si>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</si>
  <si>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</si>
  <si>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</si>
  <si>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</si>
  <si>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</si>
  <si>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</si>
  <si>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</si>
  <si>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</si>
  <si>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</si>
  <si>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</si>
  <si>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</si>
  <si>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</si>
  <si>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</si>
  <si>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</si>
  <si>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</si>
  <si>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</si>
  <si>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</si>
  <si>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</si>
  <si>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</si>
  <si>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</si>
  <si>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</si>
  <si>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</si>
  <si>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</si>
  <si>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</si>
  <si>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</si>
  <si>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</si>
  <si>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</si>
  <si>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</si>
  <si>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</si>
  <si>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</si>
  <si>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</si>
  <si>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</si>
  <si>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</si>
  <si>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</si>
  <si>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</si>
  <si>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</si>
  <si>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</si>
  <si>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</si>
  <si>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</si>
  <si>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</si>
  <si>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</si>
  <si>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</si>
  <si>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</si>
  <si>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</si>
  <si>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</si>
  <si>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</si>
  <si>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</si>
  <si>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</si>
  <si>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</si>
  <si>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</si>
  <si>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</si>
  <si>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</si>
  <si>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</si>
  <si>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</si>
  <si>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</si>
  <si>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</si>
  <si>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</si>
  <si>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</si>
  <si>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</si>
  <si>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</si>
  <si>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</si>
  <si>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</si>
  <si>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</si>
  <si>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</si>
  <si>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</si>
  <si>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</si>
  <si>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</si>
  <si>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</si>
  <si>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</si>
  <si>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</si>
  <si>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</si>
  <si>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</si>
  <si>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</si>
  <si>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</si>
  <si>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</si>
  <si>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</si>
  <si>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</si>
  <si>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</si>
  <si>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</si>
  <si>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</si>
  <si>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</si>
  <si>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</si>
  <si>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</si>
  <si>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</si>
  <si>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</si>
  <si>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</si>
  <si>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</si>
  <si>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</si>
  <si>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</si>
  <si>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</si>
  <si>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</si>
  <si>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</si>
  <si>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</si>
  <si>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</si>
  <si>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</si>
  <si>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</si>
  <si>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</si>
  <si>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</si>
  <si>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</si>
  <si>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</si>
  <si>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</si>
  <si>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</si>
  <si>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</si>
  <si>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</si>
  <si>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</si>
  <si>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</si>
  <si>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</si>
  <si>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</si>
  <si>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</si>
  <si>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</si>
  <si>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</si>
  <si>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</si>
  <si>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</si>
  <si>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</si>
  <si>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</si>
  <si>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</si>
  <si>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</si>
  <si>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</si>
  <si>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</si>
  <si>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</si>
  <si>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</si>
  <si>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</si>
  <si>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</si>
  <si>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</si>
  <si>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</si>
  <si>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</si>
  <si>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</si>
  <si>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</si>
  <si>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</si>
  <si>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</si>
  <si>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</si>
  <si>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</si>
  <si>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</si>
  <si>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</si>
  <si>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</si>
  <si>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</si>
  <si>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</si>
  <si>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</si>
  <si>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</si>
  <si>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</si>
  <si>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</si>
  <si>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</si>
  <si>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</si>
  <si>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</si>
  <si>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</si>
  <si>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</si>
  <si>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</si>
  <si>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</si>
  <si>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</si>
  <si>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</si>
  <si>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</si>
  <si>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</si>
  <si>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</si>
  <si>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</si>
  <si>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</si>
  <si>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</si>
  <si>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</si>
  <si>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</si>
  <si>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</si>
  <si>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</si>
  <si>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</si>
  <si>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</si>
  <si>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</si>
  <si>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</si>
  <si>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</si>
  <si>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</si>
  <si>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</si>
  <si>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</si>
  <si>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</si>
  <si>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</si>
  <si>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</si>
  <si>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</si>
  <si>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</si>
  <si>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</si>
  <si>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</si>
  <si>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</si>
  <si>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</si>
  <si>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</si>
  <si>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</si>
  <si>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</si>
  <si>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</si>
  <si>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</si>
  <si>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</si>
  <si>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</si>
  <si>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</si>
  <si>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</si>
  <si>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</si>
  <si>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</si>
  <si>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</si>
  <si>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</si>
  <si>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</si>
  <si>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</si>
  <si>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</si>
  <si>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</si>
  <si>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</si>
  <si>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</si>
  <si>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</si>
  <si>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</si>
  <si>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</si>
  <si>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</si>
  <si>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</si>
  <si>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</si>
  <si>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</si>
  <si>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</si>
  <si>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</si>
  <si>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</si>
  <si>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</si>
  <si>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</si>
  <si>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</si>
  <si>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</si>
  <si>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</si>
  <si>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</si>
  <si>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</si>
  <si>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</si>
  <si>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</si>
  <si>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</si>
  <si>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</si>
  <si>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</si>
  <si>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</si>
  <si>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</si>
  <si>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</si>
  <si>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</si>
  <si>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</si>
  <si>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</si>
  <si>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</si>
  <si>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</si>
  <si>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</si>
  <si>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</si>
  <si>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</si>
  <si>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</si>
  <si>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</si>
  <si>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</si>
  <si>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</si>
  <si>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</si>
  <si>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</si>
  <si>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</si>
  <si>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</si>
  <si>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</si>
  <si>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</si>
  <si>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</si>
  <si>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</si>
  <si>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</si>
  <si>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</si>
  <si>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</si>
  <si>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</si>
  <si>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</si>
  <si>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</si>
  <si>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</si>
  <si>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</si>
  <si>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</si>
  <si>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</si>
  <si>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</si>
  <si>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</si>
  <si>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</si>
  <si>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</si>
  <si>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</si>
  <si>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</si>
  <si>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</si>
  <si>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</si>
  <si>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</si>
  <si>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</si>
  <si>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</si>
  <si>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</si>
  <si>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</si>
  <si>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</si>
  <si>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</si>
  <si>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</si>
  <si>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</si>
  <si>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</si>
  <si>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</si>
  <si>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</si>
  <si>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</si>
  <si>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</si>
  <si>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</si>
  <si>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</si>
  <si>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</si>
  <si>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</si>
  <si>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</si>
  <si>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</si>
  <si>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</si>
  <si>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</si>
  <si>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</si>
  <si>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</si>
  <si>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</si>
  <si>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</si>
  <si>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</si>
  <si>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</si>
  <si>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</si>
  <si>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</si>
  <si>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</si>
  <si>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</si>
  <si>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</si>
  <si>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</si>
  <si>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</si>
  <si>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</si>
  <si>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</si>
  <si>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</si>
  <si>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</si>
  <si>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</si>
  <si>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</si>
  <si>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</si>
  <si>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</si>
  <si>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</si>
  <si>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</si>
  <si>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</si>
  <si>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</si>
  <si>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</si>
  <si>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</si>
  <si>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</si>
  <si>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</si>
  <si>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</si>
  <si>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</si>
  <si>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</si>
  <si>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</si>
  <si>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</si>
  <si>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</si>
  <si>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</si>
  <si>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</si>
  <si>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</si>
  <si>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</si>
  <si>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</si>
  <si>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</si>
  <si>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</si>
  <si>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</si>
  <si>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</si>
  <si>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</si>
  <si>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</si>
  <si>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</si>
  <si>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</si>
  <si>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</si>
  <si>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</si>
  <si>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</si>
  <si>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</si>
  <si>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</si>
  <si>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</si>
  <si>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</si>
  <si>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</si>
  <si>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</si>
  <si>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</si>
  <si>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</si>
  <si>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</si>
  <si>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</si>
  <si>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</si>
  <si>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</si>
  <si>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</si>
  <si>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</si>
  <si>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</si>
  <si>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</si>
  <si>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</si>
  <si>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</si>
  <si>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</si>
  <si>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</si>
  <si>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</si>
  <si>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</si>
  <si>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</si>
  <si>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</si>
  <si>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</si>
  <si>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</si>
  <si>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</si>
  <si>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</si>
  <si>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</si>
  <si>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</si>
  <si>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</si>
  <si>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</si>
  <si>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</si>
  <si>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</si>
  <si>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</si>
  <si>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</si>
  <si>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</si>
  <si>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</si>
  <si>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</si>
  <si>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</si>
  <si>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</si>
  <si>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</si>
  <si>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</si>
  <si>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</si>
  <si>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</si>
  <si>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</si>
  <si>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</si>
  <si>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</si>
  <si>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</si>
  <si>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</si>
  <si>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</si>
  <si>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</si>
  <si>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</si>
  <si>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</si>
  <si>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</si>
  <si>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</si>
  <si>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</si>
  <si>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</si>
  <si>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</si>
  <si>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</si>
  <si>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</si>
  <si>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</si>
  <si>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</si>
  <si>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</si>
  <si>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</si>
  <si>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</si>
  <si>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</si>
  <si>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</si>
  <si>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</si>
  <si>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</si>
  <si>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</si>
  <si>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</si>
  <si>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</si>
  <si>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</si>
  <si>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</si>
  <si>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</si>
  <si>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</si>
  <si>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</si>
  <si>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</si>
  <si>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</si>
  <si>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</si>
  <si>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</si>
  <si>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</si>
  <si>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</si>
  <si>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</si>
  <si>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</si>
  <si>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</si>
  <si>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</si>
  <si>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</si>
  <si>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</si>
  <si>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</si>
  <si>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</si>
  <si>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</si>
  <si>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</si>
  <si>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</si>
  <si>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</si>
  <si>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</si>
  <si>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</si>
  <si>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</si>
  <si>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</si>
  <si>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</si>
  <si>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</si>
  <si>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</si>
  <si>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</si>
  <si>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</si>
  <si>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</si>
  <si>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</si>
  <si>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</si>
  <si>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</si>
  <si>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</si>
  <si>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</si>
  <si>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</si>
  <si>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</si>
  <si>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</si>
  <si>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</si>
  <si>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</si>
  <si>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</si>
  <si>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</si>
  <si>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</si>
  <si>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</si>
  <si>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</si>
  <si>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</si>
  <si>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</si>
  <si>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</si>
  <si>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</si>
  <si>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</si>
  <si>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</si>
  <si>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</si>
  <si>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</si>
  <si>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</si>
  <si>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</si>
  <si>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</si>
  <si>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</si>
  <si>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</si>
  <si>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</si>
  <si>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</si>
  <si>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</si>
  <si>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</si>
  <si>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</si>
  <si>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</si>
  <si>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</si>
  <si>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</si>
  <si>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</si>
  <si>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</si>
  <si>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</si>
  <si>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</si>
  <si>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</si>
  <si>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</si>
  <si>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</si>
  <si>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</si>
  <si>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</si>
  <si>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</si>
  <si>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</si>
  <si>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</si>
  <si>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</si>
  <si>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</si>
  <si>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</si>
  <si>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</si>
  <si>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</si>
  <si>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</si>
  <si>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</si>
  <si>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</si>
  <si>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</si>
  <si>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</si>
  <si>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</si>
  <si>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</si>
  <si>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</si>
  <si>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</si>
  <si>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</si>
  <si>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</si>
  <si>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</si>
  <si>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</si>
  <si>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</si>
  <si>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</si>
  <si>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</si>
  <si>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</si>
  <si>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</si>
  <si>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</si>
  <si>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</si>
  <si>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</si>
  <si>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</si>
  <si>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</si>
  <si>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</si>
  <si>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</si>
  <si>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</si>
  <si>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</si>
  <si>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</si>
  <si>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</si>
  <si>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</si>
  <si>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</si>
  <si>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</si>
  <si>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</si>
  <si>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</si>
  <si>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</si>
  <si>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</si>
  <si>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</si>
  <si>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</si>
  <si>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</si>
  <si>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</si>
  <si>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</si>
  <si>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</si>
  <si>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</si>
  <si>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</si>
  <si>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</si>
  <si>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</si>
  <si>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</si>
  <si>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</si>
  <si>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</si>
  <si>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</si>
  <si>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</si>
  <si>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</si>
  <si>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</si>
  <si>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</si>
  <si>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</si>
  <si>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</si>
  <si>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</si>
  <si>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</si>
  <si>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</si>
  <si>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</si>
  <si>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</si>
  <si>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</si>
  <si>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</si>
  <si>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</si>
  <si>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</si>
  <si>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</si>
  <si>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</si>
  <si>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</si>
  <si>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</si>
  <si>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</si>
  <si>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</si>
  <si>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</si>
  <si>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</si>
  <si>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</si>
  <si>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</si>
  <si>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</si>
  <si>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</si>
  <si>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</si>
  <si>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</si>
  <si>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</si>
  <si>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</si>
  <si>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</si>
  <si>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</si>
  <si>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</si>
  <si>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</si>
  <si>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</si>
  <si>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</si>
  <si>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</si>
  <si>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</si>
  <si>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</si>
  <si>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</si>
  <si>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</si>
  <si>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</si>
  <si>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</si>
  <si>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</si>
  <si>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</si>
  <si>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</si>
  <si>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</si>
  <si>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</si>
  <si>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</si>
  <si>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</si>
  <si>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</si>
  <si>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</si>
  <si>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</si>
  <si>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</si>
  <si>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</si>
  <si>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</si>
  <si>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</si>
  <si>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</si>
  <si>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</si>
  <si>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</si>
  <si>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</si>
  <si>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</si>
  <si>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</si>
  <si>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</si>
  <si>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</si>
  <si>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</si>
  <si>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</si>
  <si>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</si>
  <si>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</si>
  <si>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</si>
  <si>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</si>
  <si>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</si>
  <si>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</si>
  <si>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</si>
  <si>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</si>
  <si>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</si>
  <si>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</si>
  <si>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</si>
  <si>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</si>
  <si>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</si>
  <si>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</si>
  <si>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</si>
  <si>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</si>
  <si>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</si>
  <si>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</si>
  <si>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</si>
  <si>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</si>
  <si>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</si>
  <si>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</si>
  <si>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</si>
  <si>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</si>
  <si>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</si>
  <si>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</si>
  <si>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</si>
  <si>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</si>
  <si>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</si>
  <si>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</si>
  <si>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</si>
  <si>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</si>
  <si>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</si>
  <si>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</si>
  <si>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</si>
  <si>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</si>
  <si>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</si>
  <si>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</si>
  <si>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</si>
  <si>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</si>
  <si>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</si>
  <si>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</si>
  <si>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</si>
  <si>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</si>
  <si>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</si>
  <si>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</si>
  <si>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</si>
  <si>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</si>
  <si>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</si>
  <si>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</si>
  <si>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</si>
  <si>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</si>
  <si>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</si>
  <si>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</si>
  <si>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</si>
  <si>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</si>
  <si>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</si>
  <si>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</si>
  <si>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</si>
  <si>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</si>
  <si>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</si>
  <si>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</si>
  <si>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</si>
  <si>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</si>
  <si>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</si>
  <si>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</si>
  <si>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</si>
  <si>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</si>
  <si>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</si>
  <si>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</si>
  <si>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</si>
  <si>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</si>
  <si>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</si>
  <si>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</si>
  <si>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</si>
  <si>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</si>
  <si>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</si>
  <si>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</si>
  <si>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</si>
  <si>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</si>
  <si>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</si>
  <si>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</si>
  <si>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</si>
  <si>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</si>
  <si>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</si>
  <si>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</si>
  <si>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</si>
  <si>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</si>
  <si>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</si>
  <si>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</si>
  <si>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</si>
  <si>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</si>
  <si>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</si>
  <si>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</si>
  <si>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</si>
  <si>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</si>
  <si>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</si>
  <si>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</si>
  <si>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</si>
  <si>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</si>
  <si>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</si>
  <si>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</si>
  <si>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</si>
  <si>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</si>
  <si>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</si>
  <si>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</si>
  <si>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</si>
  <si>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</si>
  <si>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</si>
  <si>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</si>
  <si>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</si>
  <si>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</si>
  <si>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</si>
  <si>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</si>
  <si>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</si>
  <si>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</si>
  <si>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</si>
  <si>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</si>
  <si>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</si>
  <si>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</si>
  <si>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</si>
  <si>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</si>
  <si>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</si>
  <si>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</si>
  <si>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</si>
  <si>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</si>
  <si>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</si>
  <si>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</si>
  <si>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</si>
  <si>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</si>
  <si>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</si>
  <si>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</si>
  <si>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</si>
  <si>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</si>
  <si>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</si>
  <si>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</si>
  <si>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</si>
  <si>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</si>
  <si>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</si>
  <si>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</si>
  <si>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</si>
  <si>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</si>
  <si>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</si>
  <si>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</si>
  <si>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</si>
  <si>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</si>
  <si>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</si>
  <si>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</si>
  <si>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</si>
  <si>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</si>
  <si>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</si>
  <si>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</si>
  <si>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</si>
  <si>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</si>
  <si>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</si>
  <si>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</si>
  <si>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</si>
  <si>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</si>
  <si>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</si>
  <si>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</si>
  <si>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</si>
  <si>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</si>
  <si>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</si>
  <si>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</si>
  <si>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</si>
  <si>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</si>
  <si>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</si>
  <si>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</si>
  <si>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</si>
  <si>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</si>
  <si>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</si>
  <si>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</si>
  <si>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</si>
  <si>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</si>
  <si>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</si>
  <si>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</si>
  <si>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</si>
  <si>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</si>
  <si>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</si>
  <si>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</si>
  <si>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</si>
  <si>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</si>
  <si>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</si>
  <si>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</si>
  <si>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</si>
  <si>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</si>
  <si>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</si>
  <si>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</si>
  <si>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</si>
  <si>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</si>
  <si>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</si>
  <si>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</si>
  <si>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</si>
  <si>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</si>
  <si>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</si>
  <si>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</si>
  <si>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</si>
  <si>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</si>
  <si>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</si>
  <si>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</si>
  <si>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</si>
  <si>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</si>
  <si>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</si>
  <si>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</si>
  <si>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</si>
  <si>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</si>
  <si>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</si>
  <si>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</si>
  <si>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</si>
  <si>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</si>
  <si>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</si>
  <si>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</si>
  <si>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</si>
  <si>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</si>
  <si>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</si>
  <si>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</si>
  <si>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</si>
  <si>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</si>
  <si>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</si>
  <si>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</si>
  <si>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</si>
  <si>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</si>
  <si>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</si>
  <si>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</si>
  <si>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</si>
  <si>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</si>
  <si>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</si>
  <si>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</si>
  <si>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</si>
  <si>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</si>
  <si>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</si>
  <si>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</si>
  <si>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</si>
  <si>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</si>
  <si>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</si>
  <si>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</si>
  <si>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</si>
  <si>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</si>
  <si>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</si>
  <si>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</si>
  <si>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</si>
  <si>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</si>
  <si>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</si>
  <si>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</si>
  <si>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</si>
  <si>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</si>
  <si>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</si>
  <si>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</si>
  <si>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</si>
  <si>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</si>
  <si>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</si>
  <si>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</si>
  <si>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</si>
  <si>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</si>
  <si>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</si>
  <si>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</si>
  <si>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</si>
  <si>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</si>
  <si>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</si>
  <si>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</si>
  <si>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</si>
  <si>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</si>
  <si>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</si>
  <si>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</si>
  <si>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</si>
  <si>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</si>
  <si>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</si>
  <si>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</si>
  <si>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</si>
  <si>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</si>
  <si>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</si>
  <si>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</si>
  <si>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</si>
  <si>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</si>
  <si>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</si>
  <si>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</si>
  <si>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</si>
  <si>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</si>
  <si>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</si>
  <si>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</si>
  <si>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</si>
  <si>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</si>
  <si>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</si>
  <si>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</si>
  <si>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</si>
  <si>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</si>
  <si>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</si>
  <si>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</si>
  <si>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</si>
  <si>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</si>
  <si>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</si>
  <si>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</si>
  <si>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</si>
  <si>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</si>
  <si>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</si>
  <si>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</si>
  <si>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</si>
  <si>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</si>
  <si>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</si>
  <si>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</si>
  <si>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</si>
  <si>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</si>
  <si>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</si>
  <si>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</si>
  <si>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</si>
  <si>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</si>
  <si>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</si>
  <si>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</si>
  <si>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</si>
  <si>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</si>
  <si>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</si>
  <si>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</si>
  <si>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</si>
  <si>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</si>
  <si>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</si>
  <si>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</si>
  <si>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</si>
  <si>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</si>
  <si>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</si>
  <si>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</si>
  <si>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</si>
  <si>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</si>
  <si>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</si>
  <si>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</si>
  <si>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</si>
  <si>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</si>
  <si>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</si>
  <si>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</si>
  <si>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</si>
  <si>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</si>
  <si>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</si>
  <si>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</si>
  <si>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</si>
  <si>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</si>
  <si>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</si>
  <si>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</si>
  <si>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</si>
  <si>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</si>
  <si>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</si>
  <si>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</si>
  <si>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</si>
  <si>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</si>
  <si>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</si>
  <si>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</si>
  <si>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</si>
  <si>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</si>
  <si>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</si>
  <si>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</si>
  <si>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</si>
  <si>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</si>
  <si>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</si>
  <si>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</si>
  <si>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</si>
  <si>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</si>
  <si>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</si>
  <si>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</si>
  <si>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</si>
  <si>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</si>
  <si>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</si>
  <si>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</si>
  <si>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</si>
  <si>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</si>
  <si>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</si>
  <si>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</si>
  <si>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</si>
  <si>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</si>
  <si>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</si>
  <si>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</si>
  <si>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</si>
  <si>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</si>
  <si>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</si>
  <si>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</si>
  <si>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</si>
  <si>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</si>
  <si>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</si>
  <si>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</si>
  <si>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</si>
  <si>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</si>
  <si>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</si>
  <si>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</si>
  <si>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</si>
  <si>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</si>
  <si>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</si>
  <si>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</si>
  <si>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</si>
  <si>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</si>
  <si>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</si>
  <si>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</si>
  <si>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</si>
  <si>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</si>
  <si>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</si>
  <si>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</si>
  <si>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</si>
  <si>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</si>
  <si>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</si>
  <si>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</si>
  <si>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</si>
  <si>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</si>
  <si>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</si>
  <si>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</si>
  <si>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</si>
  <si>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</si>
  <si>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</si>
  <si>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</si>
  <si>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</si>
  <si>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</si>
  <si>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</si>
  <si>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</si>
  <si>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</si>
  <si>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</si>
  <si>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</si>
  <si>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</si>
  <si>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</si>
  <si>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</si>
  <si>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</si>
  <si>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</si>
  <si>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</si>
  <si>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</si>
  <si>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</si>
  <si>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</si>
  <si>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</si>
  <si>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</si>
  <si>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</si>
  <si>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</si>
  <si>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</si>
  <si>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</si>
  <si>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</si>
  <si>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</si>
  <si>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</si>
  <si>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</si>
  <si>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</si>
  <si>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</si>
  <si>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</si>
  <si>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</si>
  <si>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</si>
  <si>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</si>
  <si>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</si>
  <si>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</si>
  <si>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</si>
  <si>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</si>
  <si>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</si>
  <si>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</si>
  <si>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</si>
  <si>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</si>
  <si>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</si>
  <si>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</si>
  <si>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</si>
  <si>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</si>
  <si>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</si>
  <si>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</si>
  <si>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</si>
  <si>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</si>
  <si>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</si>
  <si>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</si>
  <si>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</si>
  <si>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</si>
  <si>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</si>
  <si>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</si>
  <si>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</si>
  <si>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</si>
  <si>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</si>
  <si>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</si>
  <si>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</si>
  <si>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</si>
  <si>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</si>
  <si>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</si>
  <si>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</si>
  <si>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</si>
  <si>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</si>
  <si>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</si>
  <si>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</si>
  <si>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</si>
  <si>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</si>
  <si>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</si>
  <si>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</si>
  <si>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</si>
  <si>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</si>
  <si>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</si>
  <si>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</si>
  <si>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</si>
  <si>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</si>
  <si>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</si>
  <si>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</si>
  <si>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</si>
  <si>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</si>
  <si>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</si>
  <si>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</si>
  <si>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</si>
  <si>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</si>
  <si>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</si>
  <si>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</si>
  <si>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</si>
  <si>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</si>
  <si>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</si>
  <si>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</si>
  <si>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</si>
  <si>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</si>
  <si>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</si>
  <si>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</si>
  <si>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</si>
  <si>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</si>
  <si>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</si>
  <si>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</si>
  <si>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</si>
  <si>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</si>
  <si>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</si>
  <si>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</si>
  <si>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</si>
  <si>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</si>
  <si>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</si>
  <si>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</si>
  <si>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</si>
  <si>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</si>
  <si>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</si>
  <si>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</si>
  <si>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</si>
  <si>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</si>
  <si>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</si>
  <si>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</si>
  <si>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</si>
  <si>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</si>
  <si>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</si>
  <si>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</si>
  <si>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</si>
  <si>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</si>
  <si>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</si>
  <si>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</si>
  <si>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</si>
  <si>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</si>
  <si>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</si>
  <si>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</si>
  <si>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</si>
  <si>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</si>
  <si>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</si>
  <si>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</si>
  <si>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</si>
  <si>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</si>
  <si>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</si>
  <si>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</si>
  <si>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</si>
  <si>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</si>
  <si>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</si>
  <si>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</si>
  <si>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</si>
  <si>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</si>
  <si>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</si>
  <si>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</si>
  <si>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</si>
  <si>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</si>
  <si>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</si>
  <si>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</si>
  <si>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</si>
  <si>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</si>
  <si>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</si>
  <si>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</si>
  <si>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</si>
  <si>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</si>
  <si>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</si>
  <si>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</si>
  <si>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</si>
  <si>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</si>
  <si>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</si>
  <si>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</si>
  <si>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</si>
  <si>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</si>
  <si>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</si>
  <si>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</si>
  <si>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</si>
  <si>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</si>
  <si>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</si>
  <si>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</si>
  <si>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</si>
  <si>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</si>
  <si>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</si>
  <si>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</si>
  <si>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</si>
  <si>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</si>
  <si>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</si>
  <si>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</si>
  <si>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</si>
  <si>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</si>
  <si>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</si>
  <si>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</si>
  <si>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</si>
  <si>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</si>
  <si>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</si>
  <si>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</si>
  <si>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</si>
  <si>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</si>
  <si>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</si>
  <si>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</si>
  <si>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</si>
  <si>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</si>
  <si>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</si>
  <si>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</si>
  <si>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</si>
  <si>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</si>
  <si>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</si>
  <si>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</si>
  <si>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</si>
  <si>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</si>
  <si>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</si>
  <si>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</si>
  <si>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</si>
  <si>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</si>
  <si>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</si>
  <si>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</si>
  <si>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</si>
  <si>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</si>
  <si>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</si>
  <si>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</si>
  <si>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</si>
  <si>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</si>
  <si>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</si>
  <si>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</si>
  <si>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</si>
  <si>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</si>
  <si>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</si>
  <si>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</si>
  <si>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</si>
  <si>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</si>
  <si>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</si>
  <si>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</si>
  <si>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</si>
  <si>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</si>
  <si>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</si>
  <si>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</si>
  <si>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</si>
  <si>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</si>
  <si>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</si>
  <si>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</si>
  <si>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</si>
  <si>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</si>
  <si>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</si>
  <si>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</si>
  <si>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</si>
  <si>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</si>
  <si>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</si>
  <si>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</si>
  <si>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</si>
  <si>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</si>
  <si>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</si>
  <si>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</si>
  <si>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</si>
  <si>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</si>
  <si>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</si>
  <si>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</si>
  <si>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</si>
  <si>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</si>
  <si>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</si>
  <si>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</si>
  <si>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</si>
  <si>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</si>
  <si>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</si>
  <si>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</si>
  <si>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</si>
  <si>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</si>
  <si>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</si>
  <si>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</si>
  <si>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</si>
  <si>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</si>
  <si>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</si>
  <si>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</si>
  <si>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</si>
  <si>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</si>
  <si>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</si>
  <si>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</si>
  <si>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</si>
  <si>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</si>
  <si>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</si>
  <si>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</si>
  <si>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</si>
  <si>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</si>
  <si>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</si>
  <si>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</si>
  <si>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</si>
  <si>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</si>
  <si>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</si>
  <si>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</si>
  <si>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</si>
  <si>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</si>
  <si>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</si>
  <si>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</si>
  <si>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</si>
  <si>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</si>
  <si>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</si>
  <si>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</si>
  <si>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</si>
  <si>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</si>
  <si>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</si>
  <si>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</si>
  <si>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</si>
  <si>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</si>
  <si>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</si>
  <si>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</si>
  <si>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</si>
  <si>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</si>
  <si>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</si>
  <si>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</si>
  <si>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</si>
  <si>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</si>
  <si>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</si>
  <si>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</si>
  <si>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</si>
  <si>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</si>
  <si>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</si>
  <si>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</si>
  <si>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</si>
  <si>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</si>
  <si>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</si>
  <si>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</si>
  <si>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</si>
  <si>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</si>
  <si>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</si>
  <si>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</si>
  <si>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</si>
  <si>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</si>
  <si>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</si>
  <si>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</si>
  <si>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</si>
  <si>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</si>
  <si>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</si>
  <si>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</si>
  <si>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</si>
  <si>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</si>
  <si>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</si>
  <si>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</si>
  <si>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</si>
  <si>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</si>
  <si>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</si>
  <si>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</si>
  <si>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</si>
  <si>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</si>
  <si>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</si>
  <si>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</si>
  <si>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</si>
  <si>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</si>
  <si>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</si>
  <si>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</si>
  <si>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</si>
  <si>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</si>
  <si>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</si>
  <si>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</si>
  <si>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</si>
  <si>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</si>
  <si>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</si>
  <si>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</si>
  <si>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</si>
  <si>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</si>
  <si>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</si>
  <si>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</si>
  <si>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</si>
  <si>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</si>
  <si>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</si>
  <si>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</si>
  <si>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</si>
  <si>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</si>
  <si>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</si>
  <si>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</si>
  <si>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</si>
  <si>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</si>
  <si>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</si>
  <si>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</si>
  <si>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</si>
  <si>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</si>
  <si>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</si>
  <si>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</si>
  <si>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</si>
  <si>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</si>
  <si>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</si>
  <si>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</si>
  <si>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</si>
  <si>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</si>
  <si>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</si>
  <si>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</si>
  <si>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</si>
  <si>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</si>
  <si>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</si>
  <si>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</si>
  <si>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</si>
  <si>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</si>
  <si>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</si>
  <si>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</si>
  <si>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</si>
  <si>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</si>
  <si>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</si>
  <si>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</si>
  <si>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</si>
  <si>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</si>
  <si>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</si>
  <si>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</si>
  <si>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</si>
  <si>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</si>
  <si>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</si>
  <si>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</si>
  <si>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</si>
  <si>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</si>
  <si>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</si>
  <si>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</si>
  <si>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</si>
  <si>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</si>
  <si>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</si>
  <si>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</si>
  <si>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</si>
  <si>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</si>
  <si>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</si>
  <si>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</si>
  <si>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</si>
  <si>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</si>
  <si>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</si>
  <si>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</si>
  <si>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</si>
  <si>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</si>
  <si>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</si>
  <si>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</si>
  <si>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</si>
  <si>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</si>
  <si>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</si>
  <si>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</si>
  <si>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</si>
  <si>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</si>
  <si>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</si>
  <si>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</si>
  <si>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</si>
  <si>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</si>
  <si>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</si>
  <si>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</si>
  <si>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</si>
  <si>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</si>
  <si>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</si>
  <si>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</si>
  <si>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</si>
  <si>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</si>
  <si>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</si>
  <si>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</si>
  <si>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</si>
  <si>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</si>
  <si>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</si>
  <si>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</si>
  <si>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</si>
  <si>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</si>
  <si>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</si>
  <si>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</si>
  <si>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</si>
  <si>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</si>
  <si>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</si>
  <si>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</si>
  <si>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</si>
  <si>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</si>
  <si>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</si>
  <si>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</si>
  <si>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</si>
  <si>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</si>
  <si>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</si>
  <si>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</si>
  <si>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</si>
  <si>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</si>
  <si>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</si>
  <si>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</si>
  <si>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</si>
  <si>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</si>
  <si>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</si>
  <si>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</si>
  <si>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</si>
  <si>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</si>
  <si>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</si>
  <si>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</si>
  <si>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</si>
  <si>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</si>
  <si>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</si>
  <si>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</si>
  <si>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</si>
  <si>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</si>
  <si>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</si>
  <si>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</si>
  <si>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</si>
  <si>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</si>
  <si>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</si>
  <si>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</si>
  <si>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</si>
  <si>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</si>
  <si>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</si>
  <si>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</si>
  <si>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</si>
  <si>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</si>
  <si>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</si>
  <si>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</si>
  <si>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</si>
  <si>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</si>
  <si>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</si>
  <si>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</si>
  <si>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</si>
  <si>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</si>
  <si>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</si>
  <si>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</si>
  <si>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</si>
  <si>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</si>
  <si>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</si>
  <si>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</si>
  <si>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</si>
  <si>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</si>
  <si>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</si>
  <si>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</si>
  <si>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</si>
  <si>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</si>
  <si>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</si>
  <si>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</si>
  <si>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</si>
  <si>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</si>
  <si>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</si>
  <si>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</si>
  <si>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</si>
  <si>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</si>
  <si>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</si>
  <si>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</si>
  <si>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</si>
  <si>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</si>
  <si>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</si>
  <si>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</si>
  <si>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</si>
  <si>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</si>
  <si>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</si>
  <si>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</si>
  <si>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</si>
  <si>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</si>
  <si>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</si>
  <si>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</si>
  <si>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</si>
  <si>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</si>
  <si>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</si>
  <si>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</si>
  <si>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</si>
  <si>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</si>
  <si>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</si>
  <si>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</si>
  <si>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</si>
  <si>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</si>
  <si>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</si>
  <si>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</si>
  <si>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</si>
  <si>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</si>
  <si>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</si>
  <si>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</si>
  <si>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</si>
  <si>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</si>
  <si>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</si>
  <si>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</si>
  <si>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</si>
  <si>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</si>
  <si>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</si>
  <si>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</si>
  <si>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</si>
  <si>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</si>
  <si>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</si>
  <si>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</si>
  <si>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</si>
  <si>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</si>
  <si>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</si>
  <si>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</si>
  <si>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</si>
  <si>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</si>
  <si>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</si>
  <si>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</si>
  <si>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</si>
  <si>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</si>
  <si>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</si>
  <si>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</si>
  <si>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</si>
  <si>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</si>
  <si>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</si>
  <si>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</si>
  <si>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</si>
  <si>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</si>
  <si>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</si>
  <si>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</si>
  <si>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</si>
  <si>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</si>
  <si>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</si>
  <si>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</si>
  <si>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</si>
  <si>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</si>
  <si>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</si>
  <si>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</si>
  <si>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</si>
  <si>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</si>
  <si>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</si>
  <si>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</si>
  <si>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</si>
  <si>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</si>
  <si>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</si>
  <si>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</si>
  <si>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</si>
  <si>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</si>
  <si>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</si>
  <si>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</si>
  <si>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</si>
  <si>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</si>
  <si>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</si>
  <si>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</si>
  <si>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</si>
  <si>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</si>
  <si>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</si>
  <si>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</si>
  <si>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</si>
  <si>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</si>
  <si>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</si>
  <si>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</si>
  <si>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</si>
  <si>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</si>
  <si>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</si>
  <si>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</si>
  <si>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</si>
  <si>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</si>
  <si>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</si>
  <si>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</si>
  <si>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</si>
  <si>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</si>
  <si>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</si>
  <si>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</si>
  <si>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</si>
  <si>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</si>
  <si>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</si>
  <si>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</si>
  <si>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</si>
  <si>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</si>
  <si>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</si>
  <si>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</si>
  <si>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</si>
  <si>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</si>
  <si>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</si>
  <si>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</si>
  <si>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</si>
  <si>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</si>
  <si>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</si>
  <si>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</si>
  <si>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</si>
  <si>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</si>
  <si>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</si>
  <si>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</si>
  <si>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</si>
  <si>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</si>
  <si>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</si>
  <si>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</si>
  <si>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</si>
  <si>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</si>
  <si>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</si>
  <si>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</si>
  <si>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</si>
  <si>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</si>
  <si>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</si>
  <si>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</si>
  <si>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</si>
  <si>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</si>
  <si>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</si>
  <si>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</si>
  <si>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</si>
  <si>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</si>
  <si>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</si>
  <si>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</si>
  <si>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</si>
  <si>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</si>
  <si>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</si>
  <si>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</si>
  <si>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</si>
  <si>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</si>
  <si>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</si>
  <si>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</si>
  <si>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</si>
  <si>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</si>
  <si>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</si>
  <si>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</si>
  <si>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</si>
  <si>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</si>
  <si>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</si>
  <si>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</si>
  <si>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</si>
  <si>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</si>
  <si>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</si>
  <si>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</si>
  <si>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</si>
  <si>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</si>
  <si>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</si>
  <si>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</si>
  <si>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</si>
  <si>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</si>
  <si>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</si>
  <si>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</si>
  <si>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</si>
  <si>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</si>
  <si>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</si>
  <si>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</si>
  <si>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</si>
  <si>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</si>
  <si>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</si>
  <si>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</si>
  <si>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</si>
  <si>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</si>
  <si>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</si>
  <si>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</si>
  <si>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</si>
  <si>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</si>
  <si>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</si>
  <si>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</si>
  <si>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</si>
  <si>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</si>
  <si>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</si>
  <si>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</si>
  <si>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</si>
  <si>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</si>
  <si>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</si>
  <si>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</si>
  <si>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</si>
  <si>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</si>
  <si>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</si>
  <si>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</si>
  <si>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</si>
  <si>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</si>
  <si>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</si>
  <si>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</si>
  <si>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</si>
  <si>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</si>
  <si>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</si>
  <si>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</si>
  <si>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</si>
  <si>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</si>
  <si>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</si>
  <si>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</si>
  <si>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</si>
  <si>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</si>
  <si>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</si>
  <si>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</si>
  <si>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</si>
  <si>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</si>
  <si>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</si>
  <si>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</si>
  <si>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</si>
  <si>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</si>
  <si>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</si>
  <si>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</si>
  <si>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</si>
  <si>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</si>
  <si>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</si>
  <si>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</si>
  <si>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</si>
  <si>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</si>
  <si>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</si>
  <si>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</si>
  <si>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</si>
  <si>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</si>
  <si>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</si>
  <si>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</si>
  <si>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</si>
  <si>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</si>
  <si>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</si>
  <si>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</si>
  <si>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</si>
  <si>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</si>
  <si>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</si>
  <si>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</si>
  <si>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</si>
  <si>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</si>
  <si>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</si>
  <si>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</si>
  <si>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</si>
  <si>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</si>
  <si>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</si>
  <si>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</si>
  <si>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</si>
  <si>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</si>
  <si>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</si>
  <si>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</si>
  <si>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</si>
  <si>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</si>
  <si>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</si>
  <si>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</si>
  <si>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</si>
  <si>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</si>
  <si>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</si>
  <si>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</si>
  <si>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</si>
  <si>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</si>
  <si>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</si>
  <si>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</si>
  <si>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</si>
  <si>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</si>
  <si>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</si>
  <si>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</si>
  <si>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</si>
  <si>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</si>
  <si>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</si>
  <si>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</si>
  <si>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</si>
  <si>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</si>
  <si>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</si>
  <si>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</si>
  <si>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</si>
  <si>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</si>
  <si>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</si>
  <si>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</si>
  <si>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</si>
  <si>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</si>
  <si>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</si>
  <si>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</si>
  <si>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</si>
  <si>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</si>
  <si>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</si>
  <si>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</si>
  <si>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</si>
  <si>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</si>
  <si>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</si>
  <si>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</si>
  <si>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</si>
  <si>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</si>
  <si>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</si>
  <si>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</si>
  <si>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</si>
  <si>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</si>
  <si>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</si>
  <si>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</si>
  <si>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</si>
  <si>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</si>
  <si>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</si>
  <si>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</si>
  <si>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</si>
  <si>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</si>
  <si>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</si>
  <si>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</si>
  <si>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</si>
  <si>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</si>
  <si>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</si>
  <si>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</si>
  <si>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</si>
  <si>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</si>
  <si>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</si>
  <si>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</si>
  <si>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</si>
  <si>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</si>
  <si>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</si>
  <si>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</si>
  <si>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</si>
  <si>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</si>
  <si>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</si>
  <si>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</si>
  <si>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</si>
  <si>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</si>
  <si>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</si>
  <si>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</si>
  <si>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</si>
  <si>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</si>
  <si>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</si>
  <si>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</si>
  <si>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</si>
  <si>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</si>
  <si>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</si>
  <si>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</si>
  <si>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</si>
  <si>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</si>
  <si>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</si>
  <si>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</si>
  <si>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</si>
  <si>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</si>
  <si>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</si>
  <si>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</si>
  <si>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</si>
  <si>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</si>
  <si>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</si>
  <si>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</si>
  <si>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</si>
  <si>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</si>
  <si>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</si>
  <si>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</si>
  <si>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</si>
  <si>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</si>
  <si>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</si>
  <si>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</si>
  <si>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</si>
  <si>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</si>
  <si>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</si>
  <si>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</si>
  <si>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</si>
  <si>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</si>
  <si>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</si>
  <si>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</si>
  <si>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</si>
  <si>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</si>
  <si>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</si>
  <si>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</si>
  <si>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</si>
  <si>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</si>
  <si>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</si>
  <si>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</si>
  <si>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</si>
  <si>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</si>
  <si>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</si>
  <si>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</si>
  <si>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</si>
  <si>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</si>
  <si>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</si>
  <si>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</si>
  <si>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</si>
  <si>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</si>
  <si>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</si>
  <si>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</si>
  <si>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</si>
  <si>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</si>
  <si>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</si>
  <si>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</si>
  <si>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</si>
  <si>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</si>
  <si>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</si>
  <si>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</si>
  <si>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</si>
  <si>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</si>
  <si>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</si>
  <si>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</si>
  <si>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</si>
  <si>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</si>
  <si>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</si>
  <si>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</si>
  <si>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</si>
  <si>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</si>
  <si>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</si>
  <si>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</si>
  <si>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</si>
  <si>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</si>
  <si>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</si>
  <si>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</si>
  <si>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</si>
  <si>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</si>
  <si>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</si>
  <si>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</si>
  <si>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</si>
  <si>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</si>
  <si>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</si>
  <si>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</si>
  <si>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</si>
  <si>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</si>
  <si>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</si>
  <si>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</si>
  <si>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</si>
  <si>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</si>
  <si>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</si>
  <si>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</si>
  <si>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</si>
  <si>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</si>
  <si>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</si>
  <si>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</si>
  <si>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</si>
  <si>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</si>
  <si>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</si>
  <si>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</si>
  <si>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</si>
  <si>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</si>
  <si>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</si>
  <si>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</si>
  <si>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</si>
  <si>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</si>
  <si>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</si>
  <si>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</si>
  <si>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</si>
  <si>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</si>
  <si>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</si>
  <si>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</si>
  <si>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</si>
  <si>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</si>
  <si>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</si>
  <si>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</si>
  <si>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</si>
  <si>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</si>
  <si>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</si>
  <si>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</si>
  <si>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</si>
  <si>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</si>
  <si>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</si>
  <si>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</si>
  <si>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</si>
  <si>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</si>
  <si>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</si>
  <si>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</si>
  <si>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</si>
  <si>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</si>
  <si>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</si>
  <si>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</si>
  <si>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</si>
  <si>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</si>
  <si>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</si>
  <si>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</si>
  <si>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</si>
  <si>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</si>
  <si>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</si>
  <si>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</si>
  <si>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</si>
  <si>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</si>
  <si>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</si>
  <si>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</si>
  <si>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</si>
  <si>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</si>
  <si>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</si>
  <si>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</si>
  <si>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</si>
  <si>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</si>
  <si>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</si>
  <si>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</si>
  <si>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</si>
  <si>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</si>
  <si>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</si>
  <si>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</si>
  <si>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</si>
  <si>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</si>
  <si>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</si>
  <si>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</si>
  <si>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</si>
  <si>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</si>
  <si>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</si>
  <si>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</si>
  <si>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</si>
  <si>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</si>
  <si>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</si>
  <si>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</si>
  <si>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</si>
  <si>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</si>
  <si>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</si>
  <si>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</si>
  <si>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</si>
  <si>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</si>
  <si>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</si>
  <si>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</si>
  <si>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</si>
  <si>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</si>
  <si>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</si>
  <si>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</si>
  <si>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</si>
  <si>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</si>
  <si>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</si>
  <si>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</si>
  <si>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</si>
  <si>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</si>
  <si>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</si>
  <si>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</si>
  <si>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</si>
  <si>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</si>
  <si>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</si>
  <si>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</si>
  <si>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</si>
  <si>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</si>
  <si>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</si>
  <si>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</si>
  <si>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</si>
  <si>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</si>
  <si>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</si>
  <si>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</si>
  <si>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</si>
  <si>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</si>
  <si>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</si>
  <si>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</si>
  <si>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</si>
  <si>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</si>
  <si>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</si>
  <si>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</si>
  <si>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</si>
  <si>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</si>
  <si>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</si>
  <si>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</si>
  <si>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</si>
  <si>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</si>
  <si>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</si>
  <si>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</si>
  <si>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</si>
  <si>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</si>
  <si>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</si>
  <si>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</si>
  <si>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</si>
  <si>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</si>
  <si>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</si>
  <si>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</si>
  <si>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</si>
  <si>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</si>
  <si>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</si>
  <si>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</si>
  <si>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</si>
  <si>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</si>
  <si>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</si>
  <si>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</si>
  <si>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</si>
  <si>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</si>
  <si>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</si>
  <si>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</si>
  <si>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</si>
  <si>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</si>
  <si>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</si>
  <si>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</si>
  <si>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</si>
  <si>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</si>
  <si>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</si>
  <si>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</si>
  <si>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</si>
  <si>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</si>
  <si>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</si>
  <si>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</si>
  <si>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</si>
  <si>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</si>
  <si>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</si>
  <si>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</si>
  <si>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</si>
  <si>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</si>
  <si>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</si>
  <si>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</si>
  <si>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</si>
  <si>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</si>
  <si>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</si>
  <si>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</si>
  <si>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</si>
  <si>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</si>
  <si>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</si>
  <si>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</si>
  <si>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</si>
  <si>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</si>
  <si>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</si>
  <si>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</si>
  <si>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</si>
  <si>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</si>
  <si>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</si>
  <si>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</si>
  <si>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</si>
  <si>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</si>
  <si>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</si>
  <si>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</si>
  <si>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</si>
  <si>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</si>
  <si>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</si>
  <si>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</si>
  <si>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</si>
  <si>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</si>
  <si>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</si>
  <si>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</si>
  <si>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</si>
  <si>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</si>
  <si>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</si>
  <si>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</si>
  <si>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</si>
  <si>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</si>
  <si>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</si>
  <si>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</si>
  <si>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</si>
  <si>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</si>
  <si>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</si>
  <si>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</si>
  <si>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</si>
  <si>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</si>
  <si>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</si>
  <si>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</si>
  <si>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</si>
  <si>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</si>
  <si>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</si>
  <si>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</si>
  <si>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</si>
  <si>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</si>
  <si>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</si>
  <si>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</si>
  <si>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</si>
  <si>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</si>
  <si>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</si>
  <si>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</si>
  <si>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</si>
  <si>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</si>
  <si>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</si>
  <si>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</si>
  <si>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</si>
  <si>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</si>
  <si>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</si>
  <si>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</si>
  <si>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</si>
  <si>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</si>
  <si>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</si>
  <si>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</si>
  <si>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</si>
  <si>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</si>
  <si>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</si>
  <si>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</si>
  <si>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</si>
  <si>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</si>
  <si>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</si>
  <si>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</si>
  <si>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</si>
  <si>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</si>
  <si>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</si>
  <si>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</si>
  <si>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</si>
  <si>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</si>
  <si>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</si>
  <si>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</si>
  <si>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</si>
  <si>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</si>
  <si>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</si>
  <si>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</si>
  <si>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</si>
  <si>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</si>
  <si>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</si>
  <si>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</si>
  <si>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</si>
  <si>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</si>
  <si>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</si>
  <si>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</si>
  <si>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</si>
  <si>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</si>
  <si>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</si>
  <si>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</si>
  <si>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</si>
  <si>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</si>
  <si>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</si>
  <si>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</si>
  <si>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</si>
  <si>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</si>
  <si>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</si>
  <si>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</si>
  <si>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</si>
  <si>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</si>
  <si>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</si>
  <si>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</si>
  <si>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</si>
  <si>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</si>
  <si>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</si>
  <si>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</si>
  <si>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</si>
  <si>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</si>
  <si>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</si>
  <si>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</si>
  <si>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</si>
  <si>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</si>
  <si>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</si>
  <si>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</si>
  <si>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</si>
  <si>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</si>
  <si>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</si>
  <si>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</si>
  <si>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</si>
  <si>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</si>
  <si>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</si>
  <si>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</si>
  <si>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</si>
  <si>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</si>
  <si>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</si>
  <si>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</si>
  <si>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</si>
  <si>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</si>
  <si>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</si>
  <si>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</si>
  <si>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</si>
  <si>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</si>
  <si>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</si>
  <si>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</si>
  <si>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</si>
  <si>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</si>
  <si>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</si>
  <si>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</si>
  <si>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</si>
  <si>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</si>
  <si>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</si>
  <si>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</si>
  <si>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</si>
  <si>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</si>
  <si>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</si>
  <si>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</si>
  <si>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</si>
  <si>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</si>
  <si>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</si>
  <si>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</si>
  <si>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</si>
  <si>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</si>
  <si>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</si>
  <si>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</si>
  <si>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</si>
  <si>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</si>
  <si>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</si>
  <si>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</si>
  <si>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</si>
  <si>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</si>
  <si>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</si>
  <si>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</si>
  <si>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</si>
  <si>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</si>
  <si>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</si>
  <si>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</si>
  <si>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</si>
  <si>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</si>
  <si>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</si>
  <si>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</si>
  <si>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</si>
  <si>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</si>
  <si>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</si>
  <si>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</si>
  <si>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</si>
  <si>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</si>
  <si>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</si>
  <si>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</si>
  <si>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</si>
  <si>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</si>
  <si>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</si>
  <si>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</si>
  <si>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</si>
  <si>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</si>
  <si>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</si>
  <si>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</si>
  <si>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</si>
  <si>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</si>
  <si>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</si>
  <si>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</si>
  <si>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</si>
  <si>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</si>
  <si>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</si>
  <si>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</si>
  <si>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</si>
  <si>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</si>
  <si>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</si>
  <si>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</si>
  <si>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</si>
  <si>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</si>
  <si>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</si>
  <si>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</si>
  <si>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</si>
  <si>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</si>
  <si>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</si>
  <si>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</si>
  <si>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</si>
  <si>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</si>
  <si>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</si>
  <si>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</si>
  <si>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</si>
  <si>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</si>
  <si>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</si>
  <si>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</si>
  <si>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</si>
  <si>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</si>
  <si>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</si>
  <si>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</si>
  <si>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</si>
  <si>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</si>
  <si>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</si>
  <si>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</si>
  <si>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</si>
  <si>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</si>
  <si>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</si>
  <si>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</si>
  <si>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</si>
  <si>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</si>
  <si>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</si>
  <si>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</si>
  <si>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</si>
  <si>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</si>
  <si>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</si>
  <si>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</si>
  <si>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</si>
  <si>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</si>
  <si>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</si>
  <si>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</si>
  <si>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</si>
  <si>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</si>
  <si>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</si>
  <si>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</si>
  <si>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</si>
  <si>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</si>
  <si>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</si>
  <si>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</si>
  <si>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</si>
  <si>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</si>
  <si>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</si>
  <si>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</si>
  <si>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</si>
  <si>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</si>
  <si>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</si>
  <si>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</si>
  <si>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</si>
  <si>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</si>
  <si>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</si>
  <si>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</si>
  <si>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</si>
  <si>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</si>
  <si>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</si>
  <si>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</si>
  <si>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</si>
  <si>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</si>
  <si>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</si>
  <si>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</si>
  <si>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</si>
  <si>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</si>
  <si>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</si>
  <si>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</si>
  <si>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</si>
  <si>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</si>
  <si>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</si>
  <si>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</si>
  <si>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</si>
  <si>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</si>
  <si>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</si>
  <si>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</si>
  <si>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</si>
  <si>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</si>
  <si>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</si>
  <si>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</si>
  <si>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</si>
  <si>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</si>
  <si>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</si>
  <si>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</si>
  <si>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</si>
  <si>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</si>
  <si>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</si>
  <si>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</si>
  <si>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</si>
  <si>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</si>
  <si>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</si>
  <si>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</si>
  <si>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</si>
  <si>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</si>
  <si>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</si>
  <si>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</si>
  <si>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</si>
  <si>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</si>
  <si>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</si>
  <si>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</si>
  <si>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</si>
  <si>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</si>
  <si>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</si>
  <si>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</si>
  <si>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</si>
  <si>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</si>
  <si>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</si>
  <si>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</si>
  <si>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</si>
  <si>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</si>
  <si>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</si>
  <si>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</si>
  <si>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</si>
  <si>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</si>
  <si>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</si>
  <si>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</si>
  <si>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</si>
  <si>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</si>
  <si>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</si>
  <si>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</si>
  <si>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</si>
  <si>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</si>
  <si>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</si>
  <si>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</si>
  <si>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</si>
  <si>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</si>
  <si>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</si>
  <si>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</si>
  <si>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</si>
  <si>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</si>
  <si>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</si>
  <si>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</si>
  <si>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</si>
  <si>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</si>
  <si>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</si>
  <si>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</si>
  <si>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</si>
  <si>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</si>
  <si>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</si>
  <si>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</si>
  <si>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</si>
  <si>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</si>
  <si>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</si>
  <si>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</si>
  <si>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</si>
  <si>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</si>
  <si>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</si>
  <si>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</si>
  <si>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</si>
  <si>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</si>
  <si>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</si>
  <si>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</si>
  <si>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</si>
  <si>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</si>
  <si>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</si>
  <si>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</si>
  <si>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</si>
  <si>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</si>
  <si>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</si>
  <si>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</si>
  <si>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</si>
  <si>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</si>
  <si>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</si>
  <si>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</si>
  <si>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</si>
  <si>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</si>
  <si>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</si>
  <si>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</si>
  <si>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</si>
  <si>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</si>
  <si>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</si>
  <si>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</si>
  <si>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</si>
  <si>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</si>
  <si>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</si>
  <si>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</si>
  <si>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</si>
  <si>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</si>
  <si>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</si>
  <si>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</si>
  <si>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</si>
  <si>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</si>
  <si>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</si>
  <si>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</si>
  <si>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</si>
  <si>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</si>
  <si>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</si>
  <si>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</si>
  <si>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</si>
  <si>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</si>
  <si>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</si>
  <si>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</si>
  <si>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</si>
  <si>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</si>
  <si>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</si>
  <si>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</si>
  <si>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</si>
  <si>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</si>
  <si>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</si>
  <si>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</si>
  <si>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</si>
  <si>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</si>
  <si>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</si>
  <si>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</si>
  <si>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</si>
  <si>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</si>
  <si>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</si>
  <si>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</si>
  <si>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</si>
  <si>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</si>
  <si>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</si>
  <si>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</si>
  <si>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</si>
  <si>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</si>
  <si>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</si>
  <si>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</si>
  <si>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</si>
  <si>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</si>
  <si>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</si>
  <si>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</si>
  <si>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</si>
  <si>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</si>
  <si>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</si>
  <si>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</si>
  <si>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</si>
  <si>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</si>
  <si>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</si>
  <si>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</si>
  <si>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</si>
  <si>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</si>
  <si>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</si>
  <si>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</si>
  <si>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</si>
  <si>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</si>
  <si>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</si>
  <si>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</si>
  <si>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</si>
  <si>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</si>
  <si>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</si>
  <si>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</si>
  <si>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</si>
  <si>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</si>
  <si>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</si>
  <si>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</si>
  <si>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</si>
  <si>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</si>
  <si>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</si>
  <si>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</si>
  <si>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</si>
  <si>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</si>
  <si>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</si>
  <si>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</si>
  <si>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</si>
  <si>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</si>
  <si>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</si>
  <si>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</si>
  <si>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</si>
  <si>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</si>
  <si>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</si>
  <si>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</si>
  <si>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</si>
  <si>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</si>
  <si>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</si>
  <si>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</si>
  <si>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</si>
  <si>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</si>
  <si>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</si>
  <si>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</si>
  <si>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</si>
  <si>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</si>
  <si>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</si>
  <si>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</si>
  <si>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</si>
  <si>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</si>
  <si>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</si>
  <si>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</si>
  <si>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</si>
  <si>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</si>
  <si>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</si>
  <si>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</si>
  <si>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</si>
  <si>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</si>
  <si>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</si>
  <si>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</si>
  <si>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</si>
  <si>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</si>
  <si>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</si>
  <si>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</si>
  <si>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</si>
  <si>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</si>
  <si>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</si>
  <si>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</si>
  <si>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</si>
  <si>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</si>
  <si>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</si>
  <si>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</si>
  <si>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</si>
  <si>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</si>
  <si>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</si>
  <si>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</si>
  <si>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</si>
  <si>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</si>
  <si>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</si>
  <si>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</si>
  <si>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</si>
  <si>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</si>
  <si>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</si>
  <si>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</si>
  <si>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</si>
  <si>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</si>
  <si>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</si>
  <si>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</si>
  <si>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</si>
  <si>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</si>
  <si>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</si>
  <si>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</si>
  <si>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</si>
  <si>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</si>
  <si>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</si>
  <si>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</si>
  <si>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</si>
  <si>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</si>
  <si>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</si>
  <si>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</si>
  <si>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</si>
  <si>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</si>
  <si>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</si>
  <si>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</si>
  <si>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</si>
  <si>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</si>
  <si>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</si>
  <si>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</si>
  <si>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</si>
  <si>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</si>
  <si>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</si>
  <si>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</si>
  <si>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</si>
  <si>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</si>
  <si>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</si>
  <si>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</si>
  <si>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</si>
  <si>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</si>
  <si>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</si>
  <si>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</si>
  <si>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</si>
  <si>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</si>
  <si>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</si>
  <si>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</si>
  <si>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</si>
  <si>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</si>
  <si>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</si>
  <si>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</si>
  <si>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</si>
  <si>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</si>
  <si>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</si>
  <si>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</si>
  <si>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</si>
  <si>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</si>
  <si>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</si>
  <si>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</si>
  <si>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</si>
  <si>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</si>
  <si>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</si>
  <si>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</si>
  <si>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</si>
  <si>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</si>
  <si>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</si>
  <si>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</si>
  <si>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</si>
  <si>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</si>
  <si>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</si>
  <si>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</si>
  <si>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</si>
  <si>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</si>
  <si>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</si>
  <si>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</si>
  <si>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</si>
  <si>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</si>
  <si>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</si>
  <si>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</si>
  <si>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</si>
  <si>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</si>
  <si>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</si>
  <si>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</si>
  <si>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</si>
  <si>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</si>
  <si>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</si>
  <si>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</si>
  <si>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</si>
  <si>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</si>
  <si>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</si>
  <si>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</si>
  <si>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</si>
  <si>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</si>
  <si>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</si>
  <si>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</si>
  <si>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</si>
  <si>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</si>
  <si>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</si>
  <si>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</si>
  <si>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</si>
  <si>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</si>
  <si>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</si>
  <si>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</si>
  <si>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</si>
  <si>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</si>
  <si>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</si>
  <si>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</si>
  <si>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</si>
  <si>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</si>
  <si>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</si>
  <si>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</si>
  <si>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</si>
  <si>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</si>
  <si>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</si>
  <si>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</si>
  <si>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</si>
  <si>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</si>
  <si>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</si>
  <si>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</si>
  <si>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</si>
  <si>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</si>
  <si>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</si>
  <si>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</si>
  <si>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</si>
  <si>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</si>
  <si>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</si>
  <si>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</si>
  <si>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</si>
  <si>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</si>
  <si>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</si>
  <si>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</si>
  <si>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</si>
  <si>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</si>
  <si>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</si>
  <si>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</si>
  <si>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</si>
  <si>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</si>
  <si>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</si>
  <si>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</si>
  <si>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</si>
  <si>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</si>
  <si>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</si>
  <si>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</si>
  <si>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</si>
  <si>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</si>
  <si>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</si>
  <si>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</si>
  <si>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</si>
  <si>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</si>
  <si>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</si>
  <si>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</si>
  <si>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</si>
  <si>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</si>
  <si>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</si>
  <si>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</si>
  <si>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</si>
  <si>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</si>
  <si>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</si>
  <si>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</si>
  <si>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</si>
  <si>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</si>
  <si>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</si>
  <si>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</si>
  <si>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</si>
  <si>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</si>
  <si>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</si>
  <si>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</si>
  <si>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</si>
  <si>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</si>
  <si>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</si>
  <si>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</si>
  <si>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</si>
  <si>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</si>
  <si>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</si>
  <si>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</si>
  <si>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</si>
  <si>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</si>
  <si>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</si>
  <si>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</si>
  <si>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</si>
  <si>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</si>
  <si>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</si>
  <si>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</si>
  <si>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</si>
  <si>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</si>
  <si>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</si>
  <si>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</si>
  <si>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</si>
  <si>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</si>
  <si>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</si>
  <si>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</si>
  <si>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</si>
  <si>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</si>
  <si>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</si>
  <si>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</si>
  <si>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</si>
  <si>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</si>
  <si>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</si>
  <si>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</si>
  <si>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</si>
  <si>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</si>
  <si>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</si>
  <si>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</si>
  <si>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</si>
  <si>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</si>
  <si>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</si>
  <si>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</si>
  <si>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</si>
  <si>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</si>
  <si>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</si>
  <si>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</si>
  <si>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</si>
  <si>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</si>
  <si>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</si>
  <si>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</si>
  <si>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</si>
  <si>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</si>
  <si>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</si>
  <si>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</si>
  <si>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</si>
  <si>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</si>
  <si>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</si>
  <si>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</si>
  <si>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</si>
  <si>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</si>
  <si>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</si>
  <si>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</si>
  <si>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</si>
  <si>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</si>
  <si>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</si>
  <si>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</si>
  <si>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</si>
  <si>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</si>
  <si>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</si>
  <si>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</si>
  <si>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</si>
  <si>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</si>
  <si>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</si>
  <si>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</si>
  <si>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</si>
  <si>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</si>
  <si>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</si>
  <si>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</si>
  <si>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</si>
  <si>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</si>
  <si>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</si>
  <si>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</si>
  <si>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</si>
  <si>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</si>
  <si>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</si>
  <si>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</si>
  <si>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</si>
  <si>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</si>
  <si>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</si>
  <si>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</si>
  <si>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</si>
  <si>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</si>
  <si>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</si>
  <si>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</si>
  <si>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</si>
  <si>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</si>
  <si>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</si>
  <si>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</si>
  <si>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</si>
  <si>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</si>
  <si>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</si>
  <si>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</si>
  <si>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</si>
  <si>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</si>
  <si>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</si>
  <si>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</si>
  <si>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</si>
  <si>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</si>
  <si>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</si>
  <si>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</si>
  <si>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</si>
  <si>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</si>
  <si>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</si>
  <si>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</si>
  <si>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</si>
  <si>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</si>
  <si>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</si>
  <si>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</si>
  <si>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</si>
  <si>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</si>
  <si>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</si>
  <si>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</si>
  <si>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</si>
  <si>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</si>
  <si>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</si>
  <si>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</si>
  <si>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</si>
  <si>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</si>
  <si>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</si>
  <si>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</si>
  <si>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</si>
  <si>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</si>
  <si>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</si>
  <si>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</si>
  <si>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</si>
  <si>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</si>
  <si>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</si>
  <si>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</si>
  <si>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</si>
  <si>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</si>
  <si>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</si>
  <si>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</si>
  <si>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</si>
  <si>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</si>
  <si>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</si>
  <si>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</si>
  <si>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</si>
  <si>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</si>
  <si>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</si>
  <si>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</si>
  <si>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</si>
  <si>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</si>
  <si>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</si>
  <si>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</si>
  <si>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</si>
  <si>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</si>
  <si>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</si>
  <si>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</si>
  <si>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</si>
  <si>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</si>
  <si>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</si>
  <si>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</si>
  <si>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</si>
  <si>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</si>
  <si>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</si>
  <si>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</si>
  <si>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</si>
  <si>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</si>
  <si>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</si>
  <si>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</si>
  <si>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</si>
  <si>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</si>
  <si>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</si>
  <si>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</si>
  <si>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</si>
  <si>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</si>
  <si>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</si>
  <si>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</si>
  <si>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</si>
  <si>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</si>
  <si>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</si>
  <si>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</si>
  <si>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</si>
  <si>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</si>
  <si>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</si>
  <si>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</si>
  <si>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</si>
  <si>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</si>
  <si>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</si>
  <si>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</si>
  <si>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</si>
  <si>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</si>
  <si>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</si>
  <si>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</si>
  <si>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</si>
  <si>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</si>
  <si>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</si>
  <si>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</si>
  <si>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</si>
  <si>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</si>
  <si>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</si>
  <si>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</si>
  <si>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</si>
  <si>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</si>
  <si>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</si>
  <si>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</si>
  <si>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</si>
  <si>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</si>
  <si>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</si>
  <si>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</si>
  <si>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</si>
  <si>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</si>
  <si>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</si>
  <si>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</si>
  <si>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</si>
  <si>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</si>
  <si>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</si>
  <si>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</si>
  <si>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</si>
  <si>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</si>
  <si>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</si>
  <si>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</si>
  <si>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</si>
  <si>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</si>
  <si>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</si>
  <si>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</si>
  <si>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</si>
  <si>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</si>
  <si>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</si>
  <si>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</si>
  <si>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</si>
  <si>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</si>
  <si>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</si>
  <si>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</si>
  <si>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</si>
  <si>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</si>
  <si>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</si>
  <si>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</si>
  <si>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</si>
  <si>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</si>
  <si>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</si>
  <si>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</si>
  <si>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</si>
  <si>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</si>
  <si>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</si>
  <si>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</si>
  <si>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</si>
  <si>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</si>
  <si>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</si>
  <si>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</si>
  <si>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</si>
  <si>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</si>
  <si>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</si>
  <si>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</si>
  <si>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</si>
  <si>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</si>
  <si>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</si>
  <si>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</si>
  <si>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</si>
  <si>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</si>
  <si>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</si>
  <si>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</si>
  <si>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</si>
  <si>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</si>
  <si>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</si>
  <si>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</si>
  <si>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</si>
  <si>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</si>
  <si>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</si>
  <si>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</si>
  <si>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</si>
  <si>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</si>
  <si>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</si>
  <si>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</si>
  <si>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</si>
  <si>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</si>
  <si>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</si>
  <si>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</si>
  <si>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</si>
  <si>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</si>
  <si>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</si>
  <si>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</si>
  <si>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</si>
  <si>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</si>
  <si>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</si>
  <si>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</si>
  <si>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</si>
  <si>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</si>
  <si>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</si>
  <si>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</si>
  <si>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</si>
  <si>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</si>
  <si>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</si>
  <si>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</si>
  <si>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</si>
  <si>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</si>
  <si>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</si>
  <si>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</si>
  <si>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</si>
  <si>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</si>
  <si>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</si>
  <si>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</si>
  <si>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</si>
  <si>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</si>
  <si>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</si>
  <si>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</si>
  <si>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</si>
  <si>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</si>
  <si>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</si>
  <si>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</si>
  <si>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</si>
  <si>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</si>
  <si>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</si>
  <si>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</si>
  <si>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</si>
  <si>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</si>
  <si>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</si>
  <si>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</si>
  <si>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</si>
  <si>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</si>
  <si>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</si>
  <si>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</si>
  <si>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</si>
  <si>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</si>
  <si>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</si>
  <si>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</si>
  <si>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</si>
  <si>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</si>
  <si>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</si>
  <si>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</si>
  <si>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</si>
  <si>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</si>
  <si>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</si>
  <si>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</si>
  <si>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</si>
  <si>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</si>
  <si>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</si>
  <si>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</si>
  <si>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</si>
  <si>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</si>
  <si>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</si>
  <si>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</si>
  <si>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</si>
  <si>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</si>
  <si>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</si>
  <si>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</si>
  <si>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</si>
  <si>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</si>
  <si>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</si>
  <si>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</si>
  <si>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</si>
  <si>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</si>
  <si>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</si>
  <si>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</si>
  <si>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</si>
  <si>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</si>
  <si>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</si>
  <si>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</si>
  <si>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</si>
  <si>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</si>
  <si>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</si>
  <si>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</si>
  <si>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</si>
  <si>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</si>
  <si>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</si>
  <si>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</si>
  <si>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</si>
  <si>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</si>
  <si>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</si>
  <si>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</si>
  <si>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</si>
  <si>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</si>
  <si>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</si>
  <si>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</si>
  <si>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</si>
  <si>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</si>
  <si>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</si>
  <si>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</si>
  <si>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</si>
  <si>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</si>
  <si>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</si>
  <si>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</si>
  <si>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</si>
  <si>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</si>
  <si>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</si>
  <si>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</si>
  <si>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</si>
  <si>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</si>
  <si>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</si>
  <si>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</si>
  <si>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</si>
  <si>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</si>
  <si>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</si>
  <si>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</si>
  <si>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</si>
  <si>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</si>
  <si>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</si>
  <si>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</si>
  <si>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</si>
  <si>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</si>
  <si>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</si>
  <si>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</si>
  <si>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</si>
  <si>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</si>
  <si>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</si>
  <si>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</si>
  <si>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</si>
  <si>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</si>
  <si>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</si>
  <si>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</si>
  <si>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</si>
  <si>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</si>
  <si>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</si>
  <si>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</si>
  <si>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</si>
  <si>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</si>
  <si>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</si>
  <si>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</si>
  <si>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</si>
  <si>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</si>
  <si>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</si>
  <si>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</si>
  <si>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</si>
  <si>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</si>
  <si>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</si>
  <si>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</si>
  <si>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</si>
  <si>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</si>
  <si>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</si>
  <si>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</si>
  <si>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</si>
  <si>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</si>
  <si>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</si>
  <si>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</si>
  <si>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</si>
  <si>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</si>
  <si>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</si>
  <si>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</si>
  <si>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</si>
  <si>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</si>
  <si>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</si>
  <si>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</si>
  <si>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</si>
  <si>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</si>
  <si>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</si>
  <si>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</si>
  <si>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</si>
  <si>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</si>
  <si>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</si>
  <si>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</si>
  <si>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</si>
  <si>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</si>
  <si>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</si>
  <si>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</si>
  <si>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</si>
  <si>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</si>
  <si>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</si>
  <si>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</si>
  <si>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</si>
  <si>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</si>
  <si>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</si>
  <si>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</si>
  <si>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</si>
  <si>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</si>
  <si>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</si>
  <si>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</si>
  <si>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</si>
  <si>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</si>
  <si>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</si>
  <si>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</si>
  <si>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</si>
  <si>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</si>
  <si>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</si>
  <si>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</si>
  <si>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</si>
  <si>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</si>
  <si>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</si>
  <si>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</si>
  <si>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</si>
  <si>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</si>
  <si>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</si>
  <si>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</si>
  <si>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</si>
  <si>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</si>
  <si>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</si>
  <si>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</si>
  <si>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</si>
  <si>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</si>
  <si>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</si>
  <si>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</si>
  <si>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</si>
  <si>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</si>
  <si>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</si>
  <si>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</si>
  <si>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</si>
  <si>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</si>
  <si>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</si>
  <si>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</si>
  <si>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</si>
  <si>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</si>
  <si>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</si>
  <si>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</si>
  <si>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</si>
  <si>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</si>
  <si>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</si>
  <si>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</si>
  <si>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</si>
  <si>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</si>
  <si>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</si>
  <si>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</si>
  <si>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</si>
  <si>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</si>
  <si>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</si>
  <si>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</si>
  <si>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</si>
  <si>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</si>
  <si>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</si>
  <si>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</si>
  <si>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</si>
  <si>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</si>
  <si>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</si>
  <si>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</si>
  <si>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</si>
  <si>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</si>
  <si>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</si>
  <si>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</si>
  <si>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</si>
  <si>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</si>
  <si>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</si>
  <si>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</si>
  <si>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</si>
  <si>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</si>
  <si>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</si>
  <si>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</si>
  <si>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</si>
  <si>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</si>
  <si>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</si>
  <si>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</si>
  <si>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</si>
  <si>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</si>
  <si>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</si>
  <si>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</si>
  <si>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</si>
  <si>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</si>
  <si>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</si>
  <si>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</si>
  <si>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</si>
  <si>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</si>
  <si>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</si>
  <si>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</si>
  <si>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</si>
  <si>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</si>
  <si>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</si>
  <si>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</si>
  <si>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</si>
  <si>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</si>
  <si>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</si>
  <si>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</si>
  <si>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</si>
  <si>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</si>
  <si>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</si>
  <si>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</si>
  <si>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</si>
  <si>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</si>
  <si>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</si>
  <si>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</si>
  <si>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</si>
  <si>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</si>
  <si>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</si>
  <si>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</si>
  <si>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</si>
  <si>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</si>
  <si>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</si>
  <si>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</si>
  <si>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</si>
  <si>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</si>
  <si>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</si>
  <si>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</si>
  <si>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</si>
  <si>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</si>
  <si>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</si>
  <si>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</si>
  <si>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</si>
  <si>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</si>
  <si>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</si>
  <si>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</si>
  <si>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</si>
  <si>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</si>
  <si>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</si>
  <si>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</si>
  <si>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</si>
  <si>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</si>
  <si>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</si>
  <si>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</si>
  <si>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</si>
  <si>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</si>
  <si>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</si>
  <si>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</si>
  <si>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</si>
  <si>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</si>
  <si>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</si>
  <si>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</si>
  <si>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</si>
  <si>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</si>
  <si>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</si>
  <si>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</si>
  <si>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</si>
  <si>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</si>
  <si>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</si>
  <si>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</si>
  <si>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</si>
  <si>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</si>
  <si>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</si>
  <si>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</si>
  <si>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</si>
  <si>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</si>
  <si>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</si>
  <si>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</si>
  <si>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</si>
  <si>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</si>
  <si>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</si>
  <si>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</si>
  <si>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</si>
  <si>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</si>
  <si>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</si>
  <si>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</si>
  <si>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</si>
  <si>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</si>
  <si>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</si>
  <si>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</si>
  <si>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</si>
  <si>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</si>
  <si>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</si>
  <si>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</si>
  <si>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</si>
  <si>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</si>
  <si>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</si>
  <si>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</si>
  <si>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</si>
  <si>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</si>
  <si>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</si>
  <si>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</si>
  <si>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</si>
  <si>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</si>
  <si>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</si>
  <si>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</si>
  <si>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</si>
  <si>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</si>
  <si>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</si>
  <si>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</si>
  <si>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</si>
  <si>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</si>
  <si>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</si>
  <si>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</si>
  <si>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</si>
  <si>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</si>
  <si>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</si>
  <si>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</si>
  <si>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</si>
  <si>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</si>
  <si>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</si>
  <si>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</si>
  <si>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</si>
  <si>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</si>
  <si>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</si>
  <si>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</si>
  <si>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</si>
  <si>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</si>
  <si>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</si>
  <si>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</si>
  <si>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</si>
  <si>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</si>
  <si>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</si>
  <si>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</si>
  <si>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</si>
  <si>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</si>
  <si>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</si>
  <si>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</si>
  <si>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</si>
  <si>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</si>
  <si>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</si>
  <si>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</si>
  <si>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</si>
  <si>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</si>
  <si>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</si>
  <si>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</si>
  <si>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</si>
  <si>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</si>
  <si>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</si>
  <si>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</si>
  <si>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</si>
  <si>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</si>
  <si>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</si>
  <si>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</si>
  <si>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</si>
  <si>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</si>
  <si>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</si>
  <si>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</si>
  <si>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</si>
  <si>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</si>
  <si>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</si>
  <si>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</si>
  <si>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</si>
  <si>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</si>
  <si>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</si>
  <si>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</si>
  <si>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</si>
  <si>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</si>
  <si>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</si>
  <si>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</si>
  <si>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</si>
  <si>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</si>
  <si>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</si>
  <si>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</si>
  <si>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</si>
  <si>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</si>
  <si>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</si>
  <si>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</si>
  <si>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</si>
  <si>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</si>
  <si>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</si>
  <si>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</si>
  <si>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</si>
  <si>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</si>
  <si>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</si>
  <si>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</si>
  <si>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</si>
  <si>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</si>
  <si>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</si>
  <si>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</si>
  <si>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</si>
  <si>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</si>
  <si>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</si>
  <si>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</si>
  <si>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</si>
  <si>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</si>
  <si>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</si>
  <si>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</si>
  <si>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</si>
  <si>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</si>
  <si>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</si>
  <si>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</si>
  <si>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</si>
  <si>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</si>
  <si>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</si>
  <si>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</si>
  <si>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</si>
  <si>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</si>
  <si>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</si>
  <si>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</si>
  <si>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</si>
  <si>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</si>
  <si>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</si>
  <si>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</si>
  <si>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</si>
  <si>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</si>
  <si>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</si>
  <si>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</si>
  <si>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</si>
  <si>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</si>
  <si>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</si>
  <si>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</si>
  <si>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</si>
  <si>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</si>
  <si>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</si>
  <si>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</si>
  <si>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</si>
  <si>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</si>
  <si>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</si>
  <si>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</si>
  <si>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</si>
  <si>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</si>
  <si>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</si>
  <si>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</si>
  <si>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</si>
  <si>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</si>
  <si>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</si>
  <si>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</si>
  <si>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</si>
  <si>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</si>
  <si>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</si>
  <si>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</si>
  <si>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</si>
  <si>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</si>
  <si>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</si>
  <si>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</si>
  <si>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</si>
  <si>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</si>
  <si>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</si>
  <si>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</si>
  <si>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</si>
  <si>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</si>
  <si>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</si>
  <si>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</si>
  <si>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</si>
  <si>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</si>
  <si>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</si>
  <si>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</si>
  <si>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</si>
  <si>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</si>
  <si>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</si>
  <si>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</si>
  <si>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</si>
  <si>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</si>
  <si>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</si>
  <si>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</si>
  <si>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</si>
  <si>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</si>
  <si>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</si>
  <si>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</si>
  <si>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</si>
  <si>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</si>
  <si>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</si>
  <si>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</si>
  <si>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</si>
  <si>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</si>
  <si>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</si>
  <si>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</si>
  <si>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</si>
  <si>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</si>
  <si>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</si>
  <si>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</si>
  <si>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</si>
  <si>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</si>
  <si>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</si>
  <si>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</si>
  <si>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</si>
  <si>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</si>
  <si>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</si>
  <si>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</si>
  <si>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</si>
  <si>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</si>
  <si>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</si>
  <si>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</si>
  <si>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</si>
  <si>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</si>
  <si>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</si>
  <si>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</si>
  <si>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</si>
  <si>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</si>
  <si>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</si>
  <si>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</si>
  <si>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</si>
  <si>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</si>
  <si>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</si>
  <si>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</si>
  <si>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</si>
  <si>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</si>
  <si>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</si>
  <si>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</si>
  <si>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</si>
  <si>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</si>
  <si>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</si>
  <si>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</si>
  <si>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</si>
  <si>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</si>
  <si>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</si>
  <si>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</si>
  <si>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</si>
  <si>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</si>
  <si>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</si>
  <si>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</si>
  <si>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</si>
  <si>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</si>
  <si>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</si>
  <si>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</si>
  <si>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</si>
  <si>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</si>
  <si>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</si>
  <si>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</si>
  <si>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</si>
  <si>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</si>
  <si>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</si>
  <si>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</si>
  <si>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</si>
  <si>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</si>
  <si>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</si>
  <si>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</si>
  <si>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</si>
  <si>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</si>
  <si>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</si>
  <si>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</si>
  <si>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</si>
  <si>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</si>
  <si>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</si>
  <si>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</si>
  <si>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</si>
  <si>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</si>
  <si>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</si>
  <si>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</si>
  <si>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</si>
  <si>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</si>
  <si>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</si>
  <si>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</si>
  <si>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</si>
  <si>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</si>
  <si>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</si>
  <si>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</si>
  <si>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</si>
  <si>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</si>
  <si>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</si>
  <si>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</si>
  <si>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</si>
  <si>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</si>
  <si>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</si>
  <si>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</si>
  <si>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</si>
  <si>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</si>
  <si>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</si>
  <si>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</si>
  <si>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</si>
  <si>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</si>
  <si>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</si>
  <si>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</si>
  <si>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</si>
  <si>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</si>
  <si>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</si>
  <si>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</si>
  <si>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</si>
  <si>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</si>
  <si>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</si>
  <si>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</si>
  <si>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</si>
  <si>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</si>
  <si>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</si>
  <si>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</si>
  <si>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</si>
  <si>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</si>
  <si>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</si>
  <si>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</si>
  <si>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</si>
  <si>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</si>
  <si>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</si>
  <si>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</si>
  <si>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</si>
  <si>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</si>
  <si>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</si>
  <si>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</si>
  <si>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</si>
  <si>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</si>
  <si>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</si>
  <si>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</si>
  <si>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</si>
  <si>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</si>
  <si>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</si>
  <si>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</si>
  <si>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</si>
  <si>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</si>
  <si>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</si>
  <si>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</si>
  <si>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</si>
  <si>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</si>
  <si>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</si>
  <si>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</si>
  <si>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</si>
  <si>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</si>
  <si>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</si>
  <si>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</si>
  <si>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</si>
  <si>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</si>
  <si>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</si>
  <si>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</si>
  <si>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</si>
  <si>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</si>
  <si>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</si>
  <si>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</si>
  <si>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</si>
  <si>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</si>
  <si>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</si>
  <si>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</si>
  <si>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</si>
  <si>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</si>
  <si>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</si>
  <si>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</si>
  <si>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</si>
  <si>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</si>
  <si>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</si>
  <si>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</si>
  <si>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</si>
  <si>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</si>
  <si>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</si>
  <si>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</si>
  <si>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</si>
  <si>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</si>
  <si>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</si>
  <si>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</si>
  <si>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</si>
  <si>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</si>
  <si>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</si>
  <si>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</si>
  <si>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</si>
  <si>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</si>
  <si>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</si>
  <si>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</si>
  <si>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</si>
  <si>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</si>
  <si>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</si>
  <si>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</si>
  <si>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</si>
  <si>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</si>
  <si>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</si>
  <si>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</si>
  <si>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</si>
  <si>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</si>
  <si>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</si>
  <si>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</si>
  <si>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</si>
  <si>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</si>
  <si>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</si>
  <si>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</si>
  <si>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</si>
  <si>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</si>
  <si>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</si>
  <si>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</si>
  <si>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</si>
  <si>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</si>
  <si>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</si>
  <si>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</si>
  <si>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</si>
  <si>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</si>
  <si>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</si>
  <si>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</si>
  <si>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</si>
  <si>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</si>
  <si>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</si>
  <si>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</si>
  <si>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</si>
  <si>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</si>
  <si>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</si>
  <si>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</si>
  <si>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</si>
  <si>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</si>
  <si>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</si>
  <si>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</si>
  <si>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</si>
  <si>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</si>
  <si>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</si>
  <si>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</si>
  <si>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</si>
  <si>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</si>
  <si>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</si>
  <si>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</si>
  <si>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</si>
  <si>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</si>
  <si>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</si>
  <si>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</si>
  <si>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</si>
  <si>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</si>
  <si>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</si>
  <si>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</si>
  <si>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</si>
  <si>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</si>
  <si>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</si>
  <si>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</si>
  <si>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</si>
  <si>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</si>
  <si>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</si>
  <si>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</si>
  <si>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</si>
  <si>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</si>
  <si>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</si>
  <si>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</si>
  <si>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</si>
  <si>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</si>
  <si>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</si>
  <si>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</si>
  <si>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</si>
  <si>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</si>
  <si>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</si>
  <si>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</si>
  <si>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</si>
  <si>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</si>
  <si>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</si>
  <si>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</si>
  <si>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</si>
  <si>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</si>
  <si>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</si>
  <si>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</si>
  <si>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</si>
  <si>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</si>
  <si>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</si>
  <si>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</si>
  <si>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</si>
  <si>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</si>
  <si>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</si>
  <si>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</si>
  <si>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</si>
  <si>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</si>
  <si>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</si>
  <si>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</si>
  <si>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</si>
  <si>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</si>
  <si>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</si>
  <si>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</si>
  <si>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</si>
  <si>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</si>
  <si>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</si>
  <si>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</si>
  <si>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</si>
  <si>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</si>
  <si>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</si>
  <si>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</si>
  <si>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</si>
  <si>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</si>
  <si>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</si>
  <si>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</si>
  <si>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</si>
  <si>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</si>
  <si>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</si>
  <si>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</si>
  <si>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</si>
  <si>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</si>
  <si>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</si>
  <si>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</si>
  <si>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</si>
  <si>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</si>
  <si>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</si>
  <si>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</si>
  <si>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</si>
  <si>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</si>
  <si>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</si>
  <si>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</si>
  <si>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</si>
  <si>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</si>
  <si>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</si>
  <si>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</si>
  <si>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</si>
  <si>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</si>
  <si>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</si>
  <si>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</si>
  <si>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</si>
  <si>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</si>
  <si>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</si>
  <si>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</si>
  <si>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</si>
  <si>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</si>
  <si>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</si>
  <si>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</si>
  <si>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</si>
  <si>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</si>
  <si>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</si>
  <si>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</si>
  <si>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</si>
  <si>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</si>
  <si>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</si>
  <si>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</si>
  <si>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</si>
  <si>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</si>
  <si>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</si>
  <si>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</si>
  <si>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</si>
  <si>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</si>
  <si>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</si>
  <si>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</si>
  <si>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</si>
  <si>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</si>
  <si>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</si>
  <si>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</si>
  <si>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</si>
  <si>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</si>
  <si>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</si>
  <si>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</si>
  <si>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</si>
  <si>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</si>
  <si>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</si>
  <si>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</si>
  <si>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</si>
  <si>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</si>
  <si>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</si>
  <si>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</si>
  <si>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</si>
  <si>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</si>
  <si>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</si>
  <si>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</si>
  <si>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</si>
  <si>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</si>
  <si>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</si>
  <si>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</si>
  <si>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</si>
  <si>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</si>
  <si>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</si>
  <si>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</si>
  <si>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</si>
  <si>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</si>
  <si>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</si>
  <si>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</si>
  <si>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</si>
  <si>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</si>
  <si>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</si>
  <si>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</si>
  <si>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</si>
  <si>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</si>
  <si>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</si>
  <si>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</si>
  <si>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</si>
  <si>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</si>
  <si>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</si>
  <si>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</si>
  <si>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</si>
  <si>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</si>
  <si>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</si>
  <si>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</si>
  <si>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</si>
  <si>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</si>
  <si>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</si>
  <si>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</si>
  <si>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</si>
  <si>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</si>
  <si>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</si>
  <si>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</si>
  <si>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</si>
  <si>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</si>
  <si>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</si>
  <si>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</si>
  <si>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</si>
  <si>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</si>
  <si>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</si>
  <si>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</si>
  <si>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</si>
  <si>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</si>
  <si>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</si>
  <si>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</si>
  <si>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</si>
  <si>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</si>
  <si>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</si>
  <si>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</si>
  <si>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</si>
  <si>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</si>
  <si>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</si>
  <si>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</si>
  <si>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</si>
  <si>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</si>
  <si>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</si>
  <si>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</si>
  <si>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</si>
  <si>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</si>
  <si>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</si>
  <si>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</si>
  <si>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</si>
  <si>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</si>
  <si>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</si>
  <si>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</si>
  <si>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</si>
  <si>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</si>
  <si>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</si>
  <si>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</si>
  <si>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</si>
  <si>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</si>
  <si>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</si>
  <si>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</si>
  <si>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</si>
  <si>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</si>
  <si>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</si>
  <si>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</si>
  <si>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</si>
  <si>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</si>
  <si>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</si>
  <si>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</si>
  <si>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</si>
  <si>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</si>
  <si>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</si>
  <si>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</si>
  <si>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</si>
  <si>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</si>
  <si>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</si>
  <si>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</si>
  <si>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</si>
  <si>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</si>
  <si>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</si>
  <si>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</si>
  <si>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</si>
  <si>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</si>
  <si>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</si>
  <si>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</si>
  <si>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</si>
  <si>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</si>
  <si>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</si>
  <si>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</si>
  <si>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</si>
  <si>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</si>
  <si>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</si>
  <si>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</si>
  <si>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</si>
  <si>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</si>
  <si>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</si>
  <si>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</si>
  <si>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</si>
  <si>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</si>
  <si>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</si>
  <si>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</si>
  <si>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</si>
  <si>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</si>
  <si>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</si>
  <si>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</si>
  <si>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</si>
  <si>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</si>
  <si>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</si>
  <si>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</si>
  <si>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</si>
  <si>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</si>
  <si>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</si>
  <si>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</si>
  <si>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</si>
  <si>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</si>
  <si>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</si>
  <si>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</si>
  <si>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</si>
  <si>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</si>
  <si>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</si>
  <si>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</si>
  <si>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</si>
  <si>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</si>
  <si>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</si>
  <si>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</si>
  <si>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</si>
  <si>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</si>
  <si>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</si>
  <si>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</si>
  <si>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</si>
  <si>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</si>
  <si>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</si>
  <si>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</si>
  <si>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</si>
  <si>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</si>
  <si>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</si>
  <si>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</si>
  <si>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</si>
  <si>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</si>
  <si>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</si>
  <si>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</si>
  <si>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</si>
  <si>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</si>
  <si>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</si>
  <si>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</si>
  <si>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</si>
  <si>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</si>
  <si>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</si>
  <si>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</si>
  <si>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</si>
  <si>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</si>
  <si>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</si>
  <si>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</si>
  <si>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</si>
  <si>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</si>
  <si>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</si>
  <si>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</si>
  <si>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</si>
  <si>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</si>
  <si>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</si>
  <si>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</si>
  <si>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</si>
  <si>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</si>
  <si>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</si>
  <si>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</si>
  <si>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</si>
  <si>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</si>
  <si>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</si>
  <si>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</si>
  <si>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</si>
  <si>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</si>
  <si>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</si>
  <si>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</si>
  <si>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</si>
  <si>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</si>
  <si>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</si>
  <si>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</si>
  <si>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</si>
  <si>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</si>
  <si>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</si>
  <si>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</si>
  <si>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</si>
  <si>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</si>
  <si>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</si>
  <si>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</si>
  <si>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</si>
  <si>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</si>
  <si>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</si>
  <si>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</si>
  <si>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</si>
  <si>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</si>
  <si>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</si>
  <si>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</si>
  <si>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</si>
  <si>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</si>
  <si>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</si>
  <si>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</si>
  <si>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</si>
  <si>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</si>
  <si>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</si>
  <si>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</si>
  <si>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</si>
  <si>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</si>
  <si>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</si>
  <si>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</si>
  <si>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</si>
  <si>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</si>
  <si>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</si>
  <si>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</si>
  <si>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</si>
  <si>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</si>
  <si>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</si>
  <si>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</si>
  <si>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</si>
  <si>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</si>
  <si>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</si>
  <si>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</si>
  <si>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</si>
  <si>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</si>
  <si>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</si>
  <si>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</si>
  <si>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</si>
  <si>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</si>
  <si>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</si>
  <si>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</si>
  <si>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</si>
  <si>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</si>
  <si>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</si>
  <si>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</si>
  <si>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</si>
  <si>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</si>
  <si>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</si>
  <si>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</si>
  <si>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</si>
  <si>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</si>
  <si>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</si>
  <si>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</si>
  <si>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</si>
  <si>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</si>
  <si>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</si>
  <si>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</si>
  <si>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</si>
  <si>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</si>
  <si>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</si>
  <si>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</si>
  <si>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</si>
  <si>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</si>
  <si>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</si>
  <si>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</si>
  <si>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</si>
  <si>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</si>
  <si>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</si>
  <si>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</si>
  <si>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</si>
  <si>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</si>
  <si>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</si>
  <si>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</si>
  <si>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</si>
  <si>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</si>
  <si>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</si>
  <si>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</si>
  <si>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</si>
  <si>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</si>
  <si>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</si>
  <si>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</si>
  <si>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</si>
  <si>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</si>
  <si>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</si>
  <si>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</si>
  <si>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</si>
  <si>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</si>
  <si>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</si>
  <si>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</si>
  <si>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</si>
  <si>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</si>
  <si>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</si>
  <si>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</si>
  <si>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</si>
  <si>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</si>
  <si>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</si>
  <si>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</si>
  <si>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</si>
  <si>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</si>
  <si>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</si>
  <si>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</si>
  <si>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</si>
  <si>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</si>
  <si>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</si>
  <si>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</si>
  <si>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</si>
  <si>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</si>
  <si>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</si>
  <si>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</si>
  <si>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</si>
  <si>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</si>
  <si>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</si>
  <si>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</si>
  <si>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</si>
  <si>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</si>
  <si>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</si>
  <si>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</si>
  <si>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</si>
  <si>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</si>
  <si>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</si>
  <si>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</si>
  <si>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</si>
  <si>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</si>
  <si>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</si>
  <si>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</si>
  <si>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</si>
  <si>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</si>
  <si>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</si>
  <si>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</si>
  <si>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</si>
  <si>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</si>
  <si>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</si>
  <si>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</si>
  <si>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</si>
  <si>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</si>
  <si>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</si>
  <si>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</si>
  <si>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</si>
  <si>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</si>
  <si>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</si>
  <si>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</si>
  <si>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</si>
  <si>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</si>
  <si>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</si>
  <si>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</si>
  <si>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</si>
  <si>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</si>
  <si>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</si>
  <si>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</si>
  <si>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</si>
  <si>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</si>
  <si>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</si>
  <si>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</si>
  <si>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</si>
  <si>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</si>
  <si>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</si>
  <si>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</si>
  <si>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</si>
  <si>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</si>
  <si>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</si>
  <si>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</si>
  <si>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</si>
  <si>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</si>
  <si>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</si>
  <si>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</si>
  <si>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</si>
  <si>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</si>
  <si>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</si>
  <si>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</si>
  <si>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</si>
  <si>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</si>
  <si>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</si>
  <si>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</si>
  <si>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</si>
  <si>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</si>
  <si>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</si>
  <si>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</si>
  <si>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</si>
  <si>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</si>
  <si>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</si>
  <si>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</si>
  <si>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</si>
  <si>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</si>
  <si>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</si>
  <si>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</si>
  <si>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</si>
  <si>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</si>
  <si>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</si>
  <si>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</si>
  <si>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</si>
  <si>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</si>
  <si>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</si>
  <si>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</si>
  <si>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</si>
  <si>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</si>
  <si>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</si>
  <si>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</si>
  <si>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</si>
  <si>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</si>
  <si>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</si>
  <si>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</si>
  <si>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</si>
  <si>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</si>
  <si>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</si>
  <si>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</si>
  <si>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</si>
  <si>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</si>
  <si>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</si>
  <si>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</si>
  <si>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</si>
  <si>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</si>
  <si>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</si>
  <si>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</si>
  <si>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</si>
  <si>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</si>
  <si>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</si>
  <si>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</si>
  <si>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</si>
  <si>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</si>
  <si>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</si>
  <si>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</si>
  <si>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</si>
  <si>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</si>
  <si>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</si>
  <si>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</si>
  <si>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</si>
  <si>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</si>
  <si>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</si>
  <si>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</si>
  <si>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</si>
  <si>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</si>
  <si>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</si>
  <si>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</si>
  <si>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</si>
  <si>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</si>
  <si>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</si>
  <si>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</si>
  <si>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</si>
  <si>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</si>
  <si>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</si>
  <si>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</si>
  <si>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</si>
  <si>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</si>
  <si>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</si>
  <si>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</si>
  <si>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</si>
  <si>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</si>
  <si>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</si>
  <si>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</si>
  <si>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</si>
  <si>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</si>
  <si>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</si>
  <si>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</si>
  <si>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</si>
  <si>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</si>
  <si>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</si>
  <si>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</si>
  <si>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</si>
  <si>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</si>
  <si>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</si>
  <si>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</si>
  <si>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</si>
  <si>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</si>
  <si>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</si>
  <si>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</si>
  <si>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</si>
  <si>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</si>
  <si>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</si>
  <si>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</si>
  <si>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</si>
  <si>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</si>
  <si>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</si>
  <si>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</si>
  <si>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</si>
  <si>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</si>
  <si>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</si>
  <si>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</si>
  <si>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</si>
  <si>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</si>
  <si>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</si>
  <si>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</si>
  <si>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</si>
  <si>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</si>
  <si>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</si>
  <si>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</si>
  <si>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</si>
  <si>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</si>
  <si>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</si>
  <si>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</si>
  <si>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</si>
  <si>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</si>
  <si>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</si>
  <si>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</si>
  <si>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</si>
  <si>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</si>
  <si>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</si>
  <si>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</si>
  <si>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</si>
  <si>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</si>
  <si>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</si>
  <si>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</si>
  <si>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</si>
  <si>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</si>
  <si>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</si>
  <si>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</si>
  <si>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</si>
  <si>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</si>
  <si>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</si>
  <si>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</si>
  <si>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</si>
  <si>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</si>
  <si>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</si>
  <si>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</si>
  <si>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</si>
  <si>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</si>
  <si>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</si>
  <si>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</si>
  <si>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</si>
  <si>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</si>
  <si>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</si>
  <si>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</si>
  <si>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</si>
  <si>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</si>
  <si>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</si>
  <si>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</si>
  <si>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</si>
  <si>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</si>
  <si>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</si>
  <si>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</si>
  <si>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</si>
  <si>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</si>
  <si>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</si>
  <si>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</si>
  <si>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</si>
  <si>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</si>
  <si>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</si>
  <si>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</si>
  <si>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</si>
  <si>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</si>
  <si>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</si>
  <si>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</si>
  <si>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</si>
  <si>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</si>
  <si>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</si>
  <si>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</si>
  <si>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</si>
  <si>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</si>
  <si>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</si>
  <si>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</si>
  <si>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</si>
  <si>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</si>
  <si>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</si>
  <si>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</si>
  <si>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</si>
  <si>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</si>
  <si>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</si>
  <si>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</si>
  <si>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</si>
  <si>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</si>
  <si>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</si>
  <si>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</si>
  <si>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</si>
  <si>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</si>
  <si>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</si>
  <si>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</si>
  <si>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</si>
  <si>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</si>
  <si>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</si>
  <si>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</si>
  <si>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</si>
  <si>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</si>
  <si>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</si>
  <si>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</si>
  <si>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</si>
  <si>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</si>
  <si>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</si>
  <si>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</si>
  <si>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</si>
  <si>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</si>
  <si>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</si>
  <si>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</si>
  <si>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</si>
  <si>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</si>
  <si>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</si>
  <si>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</si>
  <si>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</si>
  <si>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</si>
  <si>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</si>
  <si>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</si>
  <si>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</si>
  <si>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</si>
  <si>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</si>
  <si>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</si>
  <si>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</si>
  <si>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</si>
  <si>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</si>
  <si>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</si>
  <si>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</si>
  <si>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</si>
  <si>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</si>
  <si>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</si>
  <si>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</si>
  <si>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</si>
  <si>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</si>
  <si>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</si>
  <si>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</si>
  <si>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</si>
  <si>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</si>
  <si>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</si>
  <si>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</si>
  <si>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</si>
  <si>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</si>
  <si>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</si>
  <si>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</si>
  <si>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</si>
  <si>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</si>
  <si>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</si>
  <si>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</si>
  <si>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</si>
  <si>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</si>
  <si>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</si>
  <si>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</si>
  <si>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</si>
  <si>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</si>
  <si>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</si>
  <si>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</si>
  <si>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</si>
  <si>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</si>
  <si>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</si>
  <si>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</si>
  <si>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</si>
  <si>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</si>
  <si>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</si>
  <si>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</si>
  <si>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</si>
  <si>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</si>
  <si>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</si>
  <si>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</si>
  <si>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</si>
  <si>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</si>
  <si>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</si>
  <si>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</si>
  <si>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</si>
  <si>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</si>
  <si>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</si>
  <si>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</si>
  <si>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</si>
  <si>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</si>
  <si>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</si>
  <si>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</si>
  <si>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</si>
  <si>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</si>
  <si>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</si>
  <si>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</si>
  <si>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</si>
  <si>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</si>
  <si>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</si>
  <si>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</si>
  <si>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</si>
  <si>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</si>
  <si>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</si>
  <si>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</si>
  <si>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</si>
  <si>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</si>
  <si>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</si>
  <si>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</si>
  <si>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</si>
  <si>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</si>
  <si>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</si>
  <si>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</si>
  <si>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</si>
  <si>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</si>
  <si>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</si>
  <si>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</si>
  <si>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</si>
  <si>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</si>
  <si>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</si>
  <si>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</si>
  <si>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</si>
  <si>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</si>
  <si>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</si>
  <si>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</si>
  <si>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</si>
  <si>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</si>
  <si>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</si>
  <si>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</si>
  <si>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</si>
  <si>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</si>
  <si>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</si>
  <si>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</si>
  <si>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</si>
  <si>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</si>
  <si>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</si>
  <si>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</si>
  <si>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</si>
  <si>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</si>
  <si>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</si>
  <si>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</si>
  <si>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</si>
  <si>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</si>
  <si>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</si>
  <si>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</si>
  <si>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</si>
  <si>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</si>
  <si>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</si>
  <si>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</si>
  <si>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</si>
  <si>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</si>
  <si>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</si>
  <si>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</si>
  <si>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</si>
  <si>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</si>
  <si>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</si>
  <si>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</si>
  <si>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</si>
  <si>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</si>
  <si>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</si>
  <si>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</si>
  <si>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</si>
  <si>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</si>
  <si>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</si>
  <si>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</si>
  <si>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</si>
  <si>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</si>
  <si>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</si>
  <si>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</si>
  <si>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</si>
  <si>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</si>
  <si>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</si>
  <si>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</si>
  <si>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</si>
  <si>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</si>
  <si>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</si>
  <si>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</si>
  <si>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</si>
  <si>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</si>
  <si>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</si>
  <si>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</si>
  <si>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</si>
  <si>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</si>
  <si>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</si>
  <si>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</si>
  <si>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</si>
  <si>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</si>
  <si>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</si>
  <si>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</si>
  <si>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</si>
  <si>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</si>
  <si>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</si>
  <si>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</si>
  <si>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</si>
  <si>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</si>
  <si>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</si>
  <si>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</si>
  <si>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</si>
  <si>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</si>
  <si>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</si>
  <si>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</si>
  <si>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</si>
  <si>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</si>
  <si>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</si>
  <si>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</si>
  <si>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</si>
  <si>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</si>
  <si>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</si>
  <si>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</si>
  <si>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</si>
  <si>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</si>
  <si>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</si>
  <si>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</si>
  <si>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</si>
  <si>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</si>
  <si>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</si>
  <si>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</si>
  <si>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</si>
  <si>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</si>
  <si>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</si>
  <si>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</si>
  <si>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</si>
  <si>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</si>
  <si>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</si>
  <si>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</si>
  <si>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</si>
  <si>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</si>
  <si>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</si>
  <si>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</si>
  <si>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</si>
  <si>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</si>
  <si>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</si>
  <si>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</si>
  <si>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</si>
  <si>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</si>
  <si>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</si>
  <si>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</si>
  <si>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</si>
  <si>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</si>
  <si>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</si>
  <si>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</si>
  <si>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</si>
  <si>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</si>
  <si>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</si>
  <si>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</si>
  <si>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</si>
  <si>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</si>
  <si>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</si>
  <si>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</si>
  <si>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</si>
  <si>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</si>
  <si>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</si>
  <si>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</si>
  <si>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</si>
  <si>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</si>
  <si>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</si>
  <si>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</si>
  <si>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</si>
  <si>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</si>
  <si>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</si>
  <si>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</si>
  <si>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</si>
  <si>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</si>
  <si>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</si>
  <si>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</si>
  <si>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</si>
  <si>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</si>
  <si>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</si>
  <si>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</si>
  <si>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</si>
  <si>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</si>
  <si>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</si>
  <si>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</si>
  <si>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</si>
  <si>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</si>
  <si>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</si>
  <si>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</si>
  <si>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</si>
  <si>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</si>
  <si>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</si>
  <si>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</si>
  <si>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</si>
  <si>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</si>
  <si>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</si>
  <si>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</si>
  <si>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</si>
  <si>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</si>
  <si>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</si>
  <si>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</si>
  <si>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</si>
  <si>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</si>
  <si>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</si>
  <si>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</si>
  <si>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</si>
  <si>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</si>
  <si>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</si>
  <si>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</si>
  <si>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</si>
  <si>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</si>
  <si>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</si>
  <si>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</si>
  <si>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</si>
  <si>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</si>
  <si>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</si>
  <si>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</si>
  <si>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</si>
  <si>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</si>
  <si>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</si>
  <si>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</si>
  <si>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</si>
  <si>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</si>
  <si>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</si>
  <si>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</si>
  <si>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</si>
  <si>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</si>
  <si>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</si>
  <si>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</si>
  <si>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</si>
  <si>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</si>
  <si>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</si>
  <si>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</si>
  <si>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</si>
  <si>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</si>
  <si>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</si>
  <si>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</si>
  <si>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</si>
  <si>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</si>
  <si>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</si>
  <si>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</si>
  <si>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</si>
  <si>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</si>
  <si>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</si>
  <si>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</si>
  <si>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</si>
  <si>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</si>
  <si>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</si>
  <si>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</si>
  <si>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</si>
  <si>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</si>
  <si>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</si>
  <si>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</si>
  <si>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</si>
  <si>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</si>
  <si>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</si>
  <si>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</si>
  <si>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</si>
  <si>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</si>
  <si>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</si>
  <si>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</si>
  <si>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</si>
  <si>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</si>
  <si>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</si>
  <si>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</si>
  <si>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</si>
  <si>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</si>
  <si>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</si>
  <si>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</si>
  <si>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</si>
  <si>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</si>
  <si>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</si>
  <si>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</si>
  <si>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</si>
  <si>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</si>
  <si>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</si>
  <si>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</si>
  <si>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</si>
  <si>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</si>
  <si>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</si>
  <si>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</si>
  <si>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</si>
  <si>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</si>
  <si>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</si>
  <si>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</si>
  <si>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</si>
  <si>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</si>
  <si>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</si>
  <si>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</si>
  <si>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</si>
  <si>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</si>
  <si>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</si>
  <si>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</si>
  <si>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</si>
  <si>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</si>
  <si>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</si>
  <si>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</si>
  <si>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</si>
  <si>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</si>
  <si>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</si>
  <si>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</si>
  <si>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</si>
  <si>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</si>
  <si>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</si>
  <si>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</si>
  <si>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</si>
  <si>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</si>
  <si>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</si>
  <si>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</si>
  <si>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</si>
  <si>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</si>
  <si>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</si>
  <si>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</si>
  <si>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</si>
  <si>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</si>
  <si>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</si>
  <si>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</si>
  <si>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</si>
  <si>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</si>
  <si>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</si>
  <si>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</si>
  <si>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</si>
  <si>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</si>
  <si>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</si>
  <si>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</si>
  <si>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</si>
  <si>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</si>
  <si>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</si>
  <si>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</si>
  <si>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</si>
  <si>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</si>
  <si>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</si>
  <si>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</si>
  <si>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</si>
  <si>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</si>
  <si>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</si>
  <si>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</si>
  <si>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</si>
  <si>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</si>
  <si>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</si>
  <si>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</si>
  <si>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</si>
  <si>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</si>
  <si>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</si>
  <si>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</si>
  <si>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</si>
  <si>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</si>
  <si>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</si>
  <si>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</si>
  <si>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</si>
  <si>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</si>
  <si>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</si>
  <si>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</si>
  <si>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</si>
  <si>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</si>
  <si>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</si>
  <si>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</si>
  <si>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</si>
  <si>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</si>
  <si>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</si>
  <si>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</si>
  <si>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</si>
  <si>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</si>
  <si>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</si>
  <si>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</si>
  <si>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</si>
  <si>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</si>
  <si>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</si>
  <si>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</si>
  <si>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</si>
  <si>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</si>
  <si>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</si>
  <si>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</si>
  <si>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</si>
  <si>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</si>
  <si>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</si>
  <si>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</si>
  <si>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</si>
  <si>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</si>
  <si>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</si>
  <si>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</si>
  <si>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</si>
  <si>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</si>
  <si>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</si>
  <si>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</si>
  <si>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</si>
  <si>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</si>
  <si>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</si>
  <si>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</si>
  <si>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</si>
  <si>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</si>
  <si>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</si>
  <si>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</si>
  <si>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</si>
  <si>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</si>
  <si>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</si>
  <si>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</si>
  <si>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</si>
  <si>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</si>
  <si>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</si>
  <si>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</si>
  <si>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</si>
  <si>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</si>
  <si>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</si>
  <si>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</si>
  <si>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</si>
  <si>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</si>
  <si>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</si>
  <si>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</si>
  <si>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</si>
  <si>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</si>
  <si>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</si>
  <si>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</si>
  <si>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</si>
  <si>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</si>
  <si>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</si>
  <si>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</si>
  <si>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</si>
  <si>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</si>
  <si>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</si>
  <si>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</si>
  <si>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</si>
  <si>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</si>
  <si>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</si>
  <si>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</si>
  <si>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</si>
  <si>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</si>
  <si>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</si>
  <si>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</si>
  <si>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</si>
  <si>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</si>
  <si>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</si>
  <si>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</si>
  <si>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</si>
  <si>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</si>
  <si>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</si>
  <si>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</si>
  <si>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</si>
  <si>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</si>
  <si>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</si>
  <si>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</si>
  <si>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</si>
  <si>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</si>
  <si>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</si>
  <si>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</si>
  <si>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</si>
  <si>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</si>
  <si>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</si>
  <si>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</si>
  <si>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</si>
  <si>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</si>
  <si>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</si>
  <si>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</si>
  <si>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</si>
  <si>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</si>
  <si>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</si>
  <si>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</si>
  <si>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</si>
  <si>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</si>
  <si>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</si>
  <si>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</si>
  <si>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</si>
  <si>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</si>
  <si>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</si>
  <si>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</si>
  <si>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</si>
  <si>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</si>
  <si>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</si>
  <si>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</si>
  <si>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</si>
  <si>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</si>
  <si>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</si>
  <si>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</si>
  <si>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</si>
  <si>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</si>
  <si>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</si>
  <si>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</si>
  <si>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</si>
  <si>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</si>
  <si>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</si>
  <si>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</si>
  <si>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</si>
  <si>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</si>
  <si>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</si>
  <si>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</si>
  <si>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</si>
  <si>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</si>
  <si>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</si>
  <si>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</si>
  <si>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</si>
  <si>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</si>
  <si>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</si>
  <si>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</si>
  <si>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</si>
  <si>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</si>
  <si>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</si>
  <si>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</si>
  <si>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</si>
  <si>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</si>
  <si>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</si>
  <si>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</si>
  <si>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</si>
  <si>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</si>
  <si>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</si>
  <si>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</si>
  <si>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</si>
  <si>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</si>
  <si>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</si>
  <si>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</si>
  <si>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</si>
  <si>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</si>
  <si>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</si>
  <si>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</si>
  <si>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</si>
  <si>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</si>
  <si>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</si>
  <si>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</si>
  <si>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</si>
  <si>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</si>
  <si>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</si>
  <si>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</si>
  <si>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</si>
  <si>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</si>
  <si>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</si>
  <si>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</si>
  <si>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</si>
  <si>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</si>
  <si>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</si>
  <si>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</si>
  <si>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</si>
  <si>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</si>
  <si>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</si>
  <si>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</si>
  <si>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</si>
  <si>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</si>
  <si>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</si>
  <si>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</si>
  <si>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</si>
  <si>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</si>
  <si>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</si>
  <si>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</si>
  <si>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</si>
  <si>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</si>
  <si>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</si>
  <si>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</si>
  <si>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</si>
  <si>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</si>
  <si>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</si>
  <si>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</si>
  <si>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</si>
  <si>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</si>
  <si>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</si>
  <si>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</si>
  <si>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</si>
  <si>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</si>
  <si>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</si>
  <si>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</si>
  <si>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</si>
  <si>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</si>
  <si>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</si>
  <si>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</si>
  <si>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</si>
  <si>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</si>
  <si>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</si>
  <si>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</si>
  <si>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</si>
  <si>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</si>
  <si>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</si>
  <si>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</si>
  <si>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</si>
  <si>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</si>
  <si>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</si>
  <si>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</si>
  <si>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</si>
  <si>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</si>
  <si>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</si>
  <si>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</si>
  <si>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</si>
  <si>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</si>
  <si>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</si>
  <si>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</si>
  <si>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</si>
  <si>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</si>
  <si>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</si>
  <si>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</si>
  <si>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</si>
  <si>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</si>
  <si>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</si>
  <si>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</si>
  <si>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</si>
  <si>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</si>
  <si>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</si>
  <si>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</si>
  <si>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</si>
  <si>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</si>
  <si>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</si>
  <si>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</si>
  <si>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</si>
  <si>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</si>
  <si>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</si>
  <si>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</si>
  <si>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</si>
  <si>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</si>
  <si>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</si>
  <si>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</si>
  <si>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</si>
  <si>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</si>
  <si>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</si>
  <si>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</si>
  <si>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</si>
  <si>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</si>
  <si>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</si>
  <si>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</si>
  <si>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</si>
  <si>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</si>
  <si>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</si>
  <si>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</si>
  <si>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</si>
  <si>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</si>
  <si>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</si>
  <si>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</si>
  <si>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</si>
  <si>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</si>
  <si>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</si>
  <si>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</si>
  <si>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</si>
  <si>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</si>
  <si>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</si>
  <si>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</si>
  <si>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</si>
  <si>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</si>
  <si>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</si>
  <si>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</si>
  <si>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</si>
  <si>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</si>
  <si>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</si>
  <si>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</si>
  <si>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</si>
  <si>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</si>
  <si>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</si>
  <si>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</si>
  <si>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</si>
  <si>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</si>
  <si>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</si>
  <si>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</si>
  <si>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</si>
  <si>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</si>
  <si>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</si>
  <si>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</si>
  <si>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</si>
  <si>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</si>
  <si>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</si>
  <si>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</si>
  <si>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</si>
  <si>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</si>
  <si>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</si>
  <si>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</si>
  <si>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</si>
  <si>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</si>
  <si>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</si>
  <si>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</si>
  <si>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</si>
  <si>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</si>
  <si>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</si>
  <si>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</si>
  <si>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</si>
  <si>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</si>
  <si>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</si>
  <si>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</si>
  <si>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</si>
  <si>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</si>
  <si>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</si>
  <si>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</si>
  <si>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</si>
  <si>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</si>
  <si>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</si>
  <si>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</si>
  <si>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</si>
  <si>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</si>
  <si>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</si>
  <si>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</si>
  <si>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</si>
  <si>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</si>
  <si>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</si>
  <si>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</si>
  <si>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</si>
  <si>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</si>
  <si>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</si>
  <si>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</si>
  <si>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</si>
  <si>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</si>
  <si>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</si>
  <si>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</si>
  <si>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</si>
  <si>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</si>
  <si>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</si>
  <si>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</si>
  <si>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</si>
  <si>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</si>
  <si>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</si>
  <si>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</si>
  <si>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</si>
  <si>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</si>
  <si>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</si>
  <si>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</si>
  <si>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</si>
  <si>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</si>
  <si>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</si>
  <si>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</si>
  <si>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</si>
  <si>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</si>
  <si>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</si>
  <si>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</si>
  <si>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</si>
  <si>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</si>
  <si>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</si>
  <si>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</si>
  <si>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</si>
  <si>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</si>
  <si>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</si>
  <si>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</si>
  <si>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</si>
  <si>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</si>
  <si>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</si>
  <si>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</si>
  <si>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</si>
  <si>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</si>
  <si>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</si>
  <si>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</si>
  <si>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</si>
  <si>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</si>
  <si>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</si>
  <si>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</si>
  <si>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</si>
  <si>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</si>
  <si>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</si>
  <si>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</si>
  <si>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</si>
  <si>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</si>
  <si>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</si>
  <si>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</si>
  <si>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</si>
  <si>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</si>
  <si>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</si>
  <si>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</si>
  <si>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</si>
  <si>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</si>
  <si>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</si>
  <si>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</si>
  <si>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</si>
  <si>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</si>
  <si>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</si>
  <si>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</si>
  <si>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</si>
  <si>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</si>
  <si>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</si>
  <si>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</si>
  <si>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</si>
  <si>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</si>
  <si>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</si>
  <si>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</si>
  <si>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</si>
  <si>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</si>
  <si>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</si>
  <si>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</si>
  <si>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</si>
  <si>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</si>
  <si>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</si>
  <si>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</si>
  <si>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</si>
  <si>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</si>
  <si>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</si>
  <si>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</si>
  <si>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</si>
  <si>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</si>
  <si>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</si>
  <si>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</si>
  <si>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</si>
  <si>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</si>
  <si>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</si>
  <si>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</si>
  <si>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</si>
  <si>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</si>
  <si>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</si>
  <si>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</si>
  <si>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</si>
  <si>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</si>
  <si>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</si>
  <si>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</si>
  <si>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</si>
  <si>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</si>
  <si>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</si>
  <si>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</si>
  <si>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</si>
  <si>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</si>
  <si>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</si>
  <si>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</si>
  <si>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</si>
  <si>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</si>
  <si>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</si>
  <si>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</si>
  <si>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</si>
  <si>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</si>
  <si>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</si>
  <si>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</si>
  <si>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</si>
  <si>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</si>
  <si>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</si>
  <si>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</si>
  <si>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</si>
  <si>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</si>
  <si>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</si>
  <si>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</si>
  <si>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</si>
  <si>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</si>
  <si>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</si>
  <si>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</si>
  <si>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</si>
  <si>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</si>
  <si>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</si>
  <si>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</si>
  <si>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</si>
  <si>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</si>
  <si>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</si>
  <si>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</si>
  <si>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</si>
  <si>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</si>
  <si>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</si>
  <si>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</si>
  <si>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</si>
  <si>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</si>
  <si>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</si>
  <si>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</si>
  <si>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</si>
  <si>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</si>
  <si>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</si>
  <si>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</si>
  <si>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</si>
  <si>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</si>
  <si>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</si>
  <si>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</si>
  <si>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</si>
  <si>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</si>
  <si>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</si>
  <si>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</si>
  <si>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</si>
  <si>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</si>
  <si>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</si>
  <si>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</si>
  <si>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</si>
  <si>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</si>
  <si>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</si>
  <si>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</si>
  <si>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</si>
  <si>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</si>
  <si>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</si>
  <si>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</si>
  <si>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</si>
  <si>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</si>
  <si>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</si>
  <si>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</si>
  <si>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</si>
  <si>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</si>
  <si>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</si>
  <si>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</si>
  <si>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</si>
  <si>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</si>
  <si>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</si>
  <si>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</si>
  <si>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</si>
  <si>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</si>
  <si>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</si>
  <si>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</si>
  <si>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</si>
  <si>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</si>
  <si>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</si>
  <si>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</si>
  <si>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</si>
  <si>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</si>
  <si>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</si>
  <si>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</si>
  <si>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</si>
  <si>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</si>
  <si>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</si>
  <si>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</si>
  <si>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</si>
  <si>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</si>
  <si>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</si>
  <si>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</si>
  <si>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</si>
  <si>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</si>
  <si>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</si>
  <si>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</si>
  <si>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</si>
  <si>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</si>
  <si>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</si>
  <si>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</si>
  <si>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</si>
  <si>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</si>
  <si>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</si>
  <si>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</si>
  <si>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</si>
  <si>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</si>
  <si>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</si>
  <si>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</si>
  <si>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</si>
  <si>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</si>
  <si>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</si>
  <si>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</si>
  <si>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</si>
  <si>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</si>
  <si>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</si>
  <si>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</si>
  <si>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</si>
  <si>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</si>
  <si>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</si>
  <si>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</si>
  <si>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</si>
  <si>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</si>
  <si>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</si>
  <si>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</si>
  <si>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</si>
  <si>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</si>
  <si>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</si>
  <si>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</si>
  <si>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</si>
  <si>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</si>
  <si>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</si>
  <si>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</si>
  <si>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</si>
  <si>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</si>
  <si>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</si>
  <si>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</si>
  <si>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</si>
  <si>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</si>
  <si>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</si>
  <si>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</si>
  <si>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</si>
  <si>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</si>
  <si>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</si>
  <si>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</si>
  <si>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</si>
  <si>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</si>
  <si>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</si>
  <si>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</si>
  <si>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</si>
  <si>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</si>
  <si>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</si>
  <si>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</si>
  <si>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</si>
  <si>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</si>
  <si>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</si>
  <si>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</si>
  <si>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</si>
  <si>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</si>
  <si>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</si>
  <si>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</si>
  <si>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</si>
  <si>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</si>
  <si>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</si>
  <si>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</si>
  <si>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</si>
  <si>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</si>
  <si>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</si>
  <si>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</si>
  <si>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</si>
  <si>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</si>
  <si>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</si>
  <si>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</si>
  <si>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</si>
  <si>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</si>
  <si>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</si>
  <si>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</si>
  <si>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</si>
  <si>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</si>
  <si>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</si>
  <si>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</si>
  <si>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</si>
  <si>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</si>
  <si>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</si>
  <si>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</si>
  <si>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</si>
  <si>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</si>
  <si>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</si>
  <si>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</si>
  <si>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</si>
  <si>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</si>
  <si>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</si>
  <si>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</si>
  <si>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</si>
  <si>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</si>
  <si>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</si>
  <si>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</si>
  <si>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</si>
  <si>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</si>
  <si>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</si>
  <si>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</si>
  <si>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</si>
  <si>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</si>
  <si>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</si>
  <si>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</si>
  <si>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</si>
  <si>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</si>
  <si>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</si>
  <si>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</si>
  <si>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</si>
  <si>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</si>
  <si>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</si>
  <si>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</si>
  <si>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</si>
  <si>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</si>
  <si>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</si>
  <si>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</si>
  <si>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</si>
  <si>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</si>
  <si>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</si>
  <si>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</si>
  <si>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</si>
  <si>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</si>
  <si>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</si>
  <si>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</si>
  <si>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</si>
  <si>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</si>
  <si>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</si>
  <si>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</si>
  <si>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</si>
  <si>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</si>
  <si>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</si>
  <si>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</si>
  <si>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</si>
  <si>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</si>
  <si>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</si>
  <si>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</si>
  <si>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</si>
  <si>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</si>
  <si>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</si>
  <si>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</si>
  <si>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</si>
  <si>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</si>
  <si>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</si>
  <si>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</si>
  <si>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</si>
  <si>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</si>
  <si>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</si>
  <si>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</si>
  <si>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</si>
  <si>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</si>
  <si>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</si>
  <si>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</si>
  <si>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</si>
  <si>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</si>
  <si>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</si>
  <si>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</si>
  <si>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</si>
  <si>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</si>
  <si>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</si>
  <si>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</si>
  <si>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</si>
  <si>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</si>
  <si>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</si>
  <si>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</si>
  <si>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</si>
  <si>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</si>
  <si>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</si>
  <si>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</si>
  <si>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</si>
  <si>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</si>
  <si>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</si>
  <si>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</si>
  <si>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</si>
  <si>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</si>
  <si>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</si>
  <si>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</si>
  <si>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</si>
  <si>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</si>
  <si>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</si>
  <si>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</si>
  <si>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</si>
  <si>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</si>
  <si>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</si>
  <si>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</si>
  <si>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</si>
  <si>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</si>
  <si>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</si>
  <si>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</si>
  <si>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</si>
  <si>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</si>
  <si>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</si>
  <si>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</si>
  <si>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</si>
  <si>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</si>
  <si>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</si>
  <si>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</si>
  <si>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</si>
  <si>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</si>
  <si>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</si>
  <si>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</si>
  <si>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</si>
  <si>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</si>
  <si>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</si>
  <si>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</si>
  <si>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</si>
  <si>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</si>
  <si>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</si>
  <si>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</si>
  <si>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</si>
  <si>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</si>
  <si>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</si>
  <si>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</si>
  <si>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</si>
  <si>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</si>
  <si>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</si>
  <si>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</si>
  <si>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</si>
  <si>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</si>
  <si>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</si>
  <si>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</si>
  <si>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</si>
  <si>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</si>
  <si>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</si>
  <si>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</si>
  <si>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</si>
  <si>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</si>
  <si>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</si>
  <si>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</si>
  <si>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</si>
  <si>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</si>
  <si>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</si>
  <si>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</si>
  <si>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</si>
  <si>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</si>
  <si>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</si>
  <si>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</si>
  <si>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</si>
  <si>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</si>
  <si>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</si>
  <si>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</si>
  <si>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</si>
  <si>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</si>
  <si>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</si>
  <si>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</si>
  <si>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</si>
  <si>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</si>
  <si>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</si>
  <si>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</si>
  <si>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</si>
  <si>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</si>
  <si>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</si>
  <si>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</si>
  <si>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</si>
  <si>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</si>
  <si>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</si>
  <si>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</si>
  <si>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</si>
  <si>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</si>
  <si>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</si>
  <si>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</si>
  <si>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</si>
  <si>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</si>
  <si>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</si>
  <si>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</si>
  <si>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</si>
  <si>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</si>
  <si>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</si>
  <si>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</si>
  <si>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</si>
  <si>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</si>
  <si>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</si>
  <si>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</si>
  <si>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</si>
  <si>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</si>
  <si>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</si>
  <si>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</si>
  <si>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</si>
  <si>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</si>
  <si>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</si>
  <si>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</si>
  <si>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</si>
  <si>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</si>
  <si>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</si>
  <si>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</si>
  <si>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</si>
  <si>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</si>
  <si>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</si>
  <si>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</si>
  <si>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</si>
  <si>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</si>
  <si>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</si>
  <si>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</si>
  <si>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</si>
  <si>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</si>
  <si>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</si>
  <si>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</si>
  <si>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</si>
  <si>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</si>
  <si>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</si>
  <si>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</si>
  <si>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</si>
  <si>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</si>
  <si>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</si>
  <si>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</si>
  <si>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</si>
  <si>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</si>
  <si>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</si>
  <si>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</si>
  <si>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</si>
  <si>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</si>
  <si>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</si>
  <si>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</si>
  <si>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</si>
  <si>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</si>
  <si>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</si>
  <si>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</si>
  <si>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</si>
  <si>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</si>
  <si>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</si>
  <si>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</si>
  <si>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</si>
  <si>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</si>
  <si>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</si>
  <si>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</si>
  <si>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</si>
  <si>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</si>
  <si>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</si>
  <si>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</si>
  <si>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</si>
  <si>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</si>
  <si>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</si>
  <si>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</si>
  <si>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</si>
  <si>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</si>
  <si>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</si>
  <si>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</si>
  <si>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</si>
  <si>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</si>
  <si>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</si>
  <si>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</si>
  <si>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</si>
  <si>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</si>
  <si>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</si>
  <si>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</si>
  <si>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</si>
  <si>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</si>
  <si>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</si>
  <si>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</si>
  <si>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</si>
  <si>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</si>
  <si>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</si>
  <si>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</si>
  <si>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</si>
  <si>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</si>
  <si>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</si>
  <si>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</si>
  <si>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</si>
  <si>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</si>
  <si>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</si>
  <si>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</si>
  <si>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</si>
  <si>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</si>
  <si>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</si>
  <si>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</si>
  <si>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</si>
  <si>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</si>
  <si>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</si>
  <si>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</si>
  <si>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</si>
  <si>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</si>
  <si>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</si>
  <si>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</si>
  <si>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</si>
  <si>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</si>
  <si>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</si>
  <si>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</si>
  <si>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</si>
  <si>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</si>
  <si>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</si>
  <si>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</si>
  <si>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</si>
  <si>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</si>
  <si>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</si>
  <si>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</si>
  <si>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</si>
  <si>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</si>
  <si>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</si>
  <si>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</si>
  <si>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</si>
  <si>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</si>
  <si>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</si>
  <si>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</si>
  <si>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</si>
  <si>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</si>
  <si>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</si>
  <si>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</si>
  <si>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</si>
  <si>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</si>
  <si>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</si>
  <si>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</si>
  <si>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</si>
  <si>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</si>
  <si>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</si>
  <si>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</si>
  <si>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</si>
  <si>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</si>
  <si>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</si>
  <si>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</si>
  <si>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</si>
  <si>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</si>
  <si>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</si>
  <si>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</si>
  <si>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</si>
  <si>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</si>
  <si>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</si>
  <si>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</si>
  <si>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</si>
  <si>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</si>
  <si>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</si>
  <si>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</si>
  <si>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</si>
  <si>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</si>
  <si>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</si>
  <si>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</si>
  <si>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</si>
  <si>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</si>
  <si>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</si>
  <si>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</si>
  <si>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</si>
  <si>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</si>
  <si>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</si>
  <si>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</si>
  <si>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</si>
  <si>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</si>
  <si>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</si>
  <si>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</si>
  <si>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</si>
  <si>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</si>
  <si>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</si>
  <si>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</si>
  <si>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</si>
  <si>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</si>
  <si>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</si>
  <si>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</si>
  <si>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</si>
  <si>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</si>
  <si>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</si>
  <si>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</si>
  <si>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</si>
  <si>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</si>
  <si>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</si>
  <si>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</si>
  <si>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</si>
  <si>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</si>
  <si>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</si>
  <si>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</si>
  <si>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</si>
  <si>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</si>
  <si>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</si>
  <si>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</si>
  <si>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</si>
  <si>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</si>
  <si>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</si>
  <si>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</si>
  <si>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</si>
  <si>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</si>
  <si>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</si>
  <si>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</si>
  <si>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</si>
  <si>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</si>
  <si>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</si>
  <si>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</si>
  <si>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</si>
  <si>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</si>
  <si>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</si>
  <si>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</si>
  <si>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</si>
  <si>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</si>
  <si>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</si>
  <si>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</si>
  <si>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</si>
  <si>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</si>
  <si>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</si>
  <si>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</si>
  <si>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</si>
  <si>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</si>
  <si>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</si>
  <si>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</si>
  <si>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</si>
  <si>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</si>
  <si>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</si>
  <si>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</si>
  <si>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</si>
  <si>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</si>
  <si>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</si>
  <si>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</si>
  <si>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</si>
  <si>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</si>
  <si>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</si>
  <si>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</si>
  <si>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</si>
  <si>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</si>
  <si>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</si>
  <si>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</si>
  <si>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</si>
  <si>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</si>
  <si>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</si>
  <si>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</si>
  <si>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</si>
  <si>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</si>
  <si>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</si>
  <si>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</si>
  <si>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</si>
  <si>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</si>
  <si>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</si>
  <si>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</si>
  <si>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</si>
  <si>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</si>
  <si>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</si>
  <si>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</si>
  <si>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</si>
  <si>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</si>
  <si>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</si>
  <si>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</si>
  <si>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</si>
  <si>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</si>
  <si>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</si>
  <si>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</si>
  <si>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</si>
  <si>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</si>
  <si>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</si>
  <si>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</si>
  <si>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</si>
  <si>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</si>
  <si>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</si>
  <si>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</si>
  <si>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</si>
  <si>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</si>
  <si>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</si>
  <si>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</si>
  <si>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</si>
  <si>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</si>
  <si>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</si>
  <si>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</si>
  <si>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</si>
  <si>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</si>
  <si>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</si>
  <si>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</si>
  <si>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</si>
  <si>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</si>
  <si>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</si>
  <si>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</si>
  <si>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</si>
  <si>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</si>
  <si>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</si>
  <si>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</si>
  <si>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</si>
  <si>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</si>
  <si>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</si>
  <si>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</si>
  <si>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</si>
  <si>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</si>
  <si>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</si>
  <si>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</si>
  <si>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</si>
  <si>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</si>
  <si>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</si>
  <si>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</si>
  <si>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</si>
  <si>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</si>
  <si>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</si>
  <si>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</si>
  <si>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</si>
  <si>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</si>
  <si>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</si>
  <si>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</si>
  <si>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</si>
  <si>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</si>
  <si>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</si>
  <si>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</si>
  <si>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</si>
  <si>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</si>
  <si>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</si>
  <si>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</si>
  <si>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</si>
  <si>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</si>
  <si>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</si>
  <si>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</si>
  <si>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</si>
  <si>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</si>
  <si>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</si>
  <si>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</si>
  <si>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</si>
  <si>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</si>
  <si>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</si>
  <si>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</si>
  <si>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</si>
  <si>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</si>
  <si>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</si>
  <si>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</si>
  <si>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</si>
  <si>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</si>
  <si>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</si>
  <si>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</si>
  <si>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</si>
  <si>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</si>
  <si>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</si>
  <si>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</si>
  <si>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</si>
  <si>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</si>
  <si>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</si>
  <si>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</si>
  <si>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</si>
  <si>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</si>
  <si>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</si>
  <si>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</si>
  <si>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</si>
  <si>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</si>
  <si>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</si>
  <si>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</si>
  <si>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</si>
  <si>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</si>
  <si>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</si>
  <si>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</si>
  <si>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</si>
  <si>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</si>
  <si>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</si>
  <si>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</si>
  <si>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</si>
  <si>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</si>
  <si>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</si>
  <si>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</si>
  <si>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</si>
  <si>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</si>
  <si>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</si>
  <si>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</si>
  <si>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</si>
  <si>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</si>
  <si>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</si>
  <si>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</si>
  <si>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</si>
  <si>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</si>
  <si>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</si>
  <si>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</si>
  <si>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</si>
  <si>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</si>
  <si>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</si>
  <si>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</si>
  <si>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</si>
  <si>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</si>
  <si>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</si>
  <si>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</si>
  <si>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</si>
  <si>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</si>
  <si>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</si>
  <si>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</si>
  <si>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</si>
  <si>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</si>
  <si>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</si>
  <si>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</si>
  <si>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</si>
  <si>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</si>
  <si>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</si>
  <si>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</si>
  <si>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</si>
  <si>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</si>
  <si>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</si>
  <si>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</si>
  <si>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</si>
  <si>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</si>
  <si>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</si>
  <si>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</si>
  <si>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</si>
  <si>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</si>
  <si>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</si>
  <si>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</si>
  <si>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</si>
  <si>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</si>
  <si>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</si>
  <si>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</si>
  <si>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</si>
  <si>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</si>
  <si>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</si>
  <si>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</si>
  <si>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</si>
  <si>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</si>
  <si>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</si>
  <si>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</si>
  <si>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</si>
  <si>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</si>
  <si>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</si>
  <si>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</si>
  <si>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</si>
  <si>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</si>
  <si>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</si>
  <si>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</si>
  <si>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</si>
  <si>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</si>
  <si>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</si>
  <si>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</si>
  <si>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</si>
  <si>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</si>
  <si>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</si>
  <si>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</si>
  <si>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</si>
  <si>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</si>
  <si>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</si>
  <si>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</si>
  <si>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</si>
  <si>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</si>
  <si>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</si>
  <si>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</si>
  <si>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</si>
  <si>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</si>
  <si>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</si>
  <si>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</si>
  <si>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</si>
  <si>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</si>
  <si>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</si>
  <si>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</si>
  <si>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</si>
  <si>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</si>
  <si>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</si>
  <si>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</si>
  <si>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</si>
  <si>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</si>
  <si>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</si>
  <si>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</si>
  <si>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</si>
  <si>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</si>
  <si>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</si>
  <si>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</si>
  <si>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</si>
  <si>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</si>
  <si>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</si>
  <si>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</si>
  <si>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</si>
  <si>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</si>
  <si>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</si>
  <si>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</si>
  <si>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</si>
  <si>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</si>
  <si>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</si>
  <si>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</si>
  <si>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</si>
  <si>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</si>
  <si>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</si>
  <si>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</si>
  <si>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</si>
  <si>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</si>
  <si>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</si>
  <si>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</si>
  <si>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</si>
  <si>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</si>
  <si>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</si>
  <si>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</si>
  <si>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</si>
  <si>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</si>
  <si>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</si>
  <si>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</si>
  <si>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</si>
  <si>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</si>
  <si>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</si>
  <si>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</si>
  <si>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</si>
  <si>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</si>
  <si>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</si>
  <si>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</si>
  <si>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</si>
  <si>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</si>
  <si>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</si>
  <si>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</si>
  <si>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</si>
  <si>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</si>
  <si>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</si>
  <si>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</si>
  <si>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</si>
  <si>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</si>
  <si>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</si>
  <si>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</si>
  <si>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</si>
  <si>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</si>
  <si>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</si>
  <si>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</si>
  <si>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</si>
  <si>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</si>
  <si>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</si>
  <si>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</si>
  <si>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</si>
  <si>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</si>
  <si>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</si>
  <si>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</si>
  <si>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</si>
  <si>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</si>
  <si>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</si>
  <si>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</si>
  <si>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</si>
  <si>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</si>
  <si>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</si>
  <si>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</si>
  <si>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</si>
  <si>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</si>
  <si>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</si>
  <si>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</si>
  <si>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</si>
  <si>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</si>
  <si>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</si>
  <si>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</si>
  <si>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</si>
  <si>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</si>
  <si>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</si>
  <si>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</si>
  <si>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</si>
  <si>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</si>
  <si>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</si>
  <si>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</si>
  <si>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</si>
  <si>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</si>
  <si>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</si>
  <si>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</si>
  <si>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</si>
  <si>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</si>
  <si>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</si>
  <si>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</si>
  <si>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</si>
  <si>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</si>
  <si>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</si>
  <si>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</si>
  <si>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</si>
  <si>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</si>
  <si>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</si>
  <si>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</si>
  <si>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</si>
  <si>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</si>
  <si>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</si>
  <si>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</si>
  <si>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</si>
  <si>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</si>
  <si>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</si>
  <si>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</si>
  <si>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</si>
  <si>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</si>
  <si>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</si>
  <si>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</si>
  <si>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</si>
  <si>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</si>
  <si>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</si>
  <si>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</si>
  <si>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</si>
  <si>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</si>
  <si>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</si>
  <si>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</si>
  <si>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</si>
  <si>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</si>
  <si>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</si>
  <si>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</si>
  <si>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</si>
  <si>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</si>
  <si>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</si>
  <si>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</si>
  <si>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</si>
  <si>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</si>
  <si>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</si>
  <si>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</si>
  <si>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</si>
  <si>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</si>
  <si>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</si>
  <si>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</si>
  <si>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</si>
  <si>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</si>
  <si>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</si>
  <si>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</si>
  <si>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</si>
  <si>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</si>
  <si>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</si>
  <si>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</si>
  <si>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</si>
  <si>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</si>
  <si>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</si>
  <si>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</si>
  <si>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</si>
  <si>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</si>
  <si>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</si>
  <si>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</si>
  <si>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</si>
  <si>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</si>
  <si>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</si>
  <si>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</si>
  <si>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</si>
  <si>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</si>
  <si>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</si>
  <si>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</si>
  <si>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</si>
  <si>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</si>
  <si>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</si>
  <si>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</si>
  <si>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</si>
  <si>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</si>
  <si>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</si>
  <si>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</si>
  <si>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</si>
  <si>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</si>
  <si>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</si>
  <si>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</si>
  <si>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</si>
  <si>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</si>
  <si>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</si>
  <si>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</si>
  <si>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</si>
  <si>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</si>
  <si>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</si>
  <si>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</si>
  <si>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</si>
  <si>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</si>
  <si>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</si>
  <si>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</si>
  <si>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</si>
  <si>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</si>
  <si>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</si>
  <si>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</si>
  <si>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</si>
  <si>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</si>
  <si>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</si>
  <si>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</si>
  <si>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</si>
  <si>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</si>
  <si>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</si>
  <si>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</si>
  <si>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</si>
  <si>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</si>
  <si>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</si>
  <si>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</si>
  <si>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</si>
  <si>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</si>
  <si>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</si>
  <si>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</si>
  <si>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</si>
  <si>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</si>
  <si>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</si>
  <si>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</si>
  <si>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</si>
  <si>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</si>
  <si>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</si>
  <si>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</si>
  <si>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</si>
  <si>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</si>
  <si>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</si>
  <si>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</si>
  <si>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</si>
  <si>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</si>
  <si>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</si>
  <si>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</si>
  <si>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</si>
  <si>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</si>
  <si>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</si>
  <si>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</si>
  <si>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</si>
  <si>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</si>
  <si>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</si>
  <si>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</si>
  <si>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</si>
  <si>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</si>
  <si>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</si>
  <si>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</si>
  <si>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</si>
  <si>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</si>
  <si>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</si>
  <si>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</si>
  <si>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</si>
  <si>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</si>
  <si>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</si>
  <si>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</si>
  <si>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</si>
  <si>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</si>
  <si>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</si>
  <si>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</si>
  <si>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</si>
  <si>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</si>
  <si>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</si>
  <si>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</si>
  <si>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</si>
  <si>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</si>
  <si>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</si>
  <si>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</si>
  <si>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</si>
  <si>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</si>
  <si>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</si>
  <si>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</si>
  <si>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</si>
  <si>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</si>
  <si>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</si>
  <si>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</si>
  <si>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</si>
  <si>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</si>
  <si>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</si>
  <si>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</si>
  <si>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</si>
  <si>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</si>
  <si>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</si>
  <si>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</si>
  <si>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</si>
  <si>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</si>
  <si>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</si>
  <si>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</si>
  <si>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</si>
  <si>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</si>
  <si>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</si>
  <si>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</si>
  <si>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</si>
  <si>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</si>
  <si>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</si>
  <si>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</si>
  <si>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</si>
  <si>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</si>
  <si>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</si>
  <si>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</si>
  <si>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</si>
  <si>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</si>
  <si>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</si>
  <si>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</si>
  <si>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</si>
  <si>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</si>
  <si>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</si>
  <si>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</si>
  <si>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</si>
  <si>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</si>
  <si>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</si>
  <si>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</si>
  <si>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</si>
  <si>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</si>
  <si>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</si>
  <si>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</si>
  <si>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</si>
  <si>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</si>
  <si>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</si>
  <si>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</si>
  <si>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</si>
  <si>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</si>
  <si>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</si>
  <si>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</si>
  <si>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</si>
  <si>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</si>
  <si>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</si>
  <si>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</si>
  <si>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</si>
  <si>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</si>
  <si>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</si>
  <si>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</si>
  <si>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</si>
  <si>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</si>
  <si>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</si>
  <si>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</si>
  <si>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</si>
  <si>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</si>
  <si>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</si>
  <si>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</si>
  <si>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</si>
  <si>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</si>
  <si>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</si>
  <si>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</si>
  <si>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</si>
  <si>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</si>
  <si>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</si>
  <si>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</si>
  <si>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</si>
  <si>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</si>
  <si>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</si>
  <si>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</si>
  <si>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</si>
  <si>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</si>
  <si>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</si>
  <si>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</si>
  <si>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</si>
  <si>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</si>
  <si>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</si>
  <si>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</si>
  <si>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</si>
  <si>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</si>
  <si>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</si>
  <si>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</si>
  <si>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</si>
  <si>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</si>
  <si>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</si>
  <si>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</si>
  <si>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</si>
  <si>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</si>
  <si>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</si>
  <si>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</si>
  <si>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</si>
  <si>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</si>
  <si>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</si>
  <si>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</si>
  <si>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</si>
  <si>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</si>
  <si>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</si>
  <si>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</si>
  <si>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</si>
  <si>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</si>
  <si>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</si>
  <si>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</si>
  <si>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</si>
  <si>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</si>
  <si>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</si>
  <si>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</si>
  <si>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</si>
  <si>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</si>
  <si>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</si>
  <si>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</si>
  <si>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</si>
  <si>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</si>
  <si>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</si>
  <si>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</si>
  <si>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</si>
  <si>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</si>
  <si>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</si>
  <si>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</si>
  <si>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</si>
  <si>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</si>
  <si>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</si>
  <si>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</si>
  <si>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</si>
  <si>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</si>
  <si>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</si>
  <si>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</si>
  <si>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</si>
  <si>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</si>
  <si>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</si>
  <si>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</si>
  <si>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</si>
  <si>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</si>
  <si>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</si>
  <si>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</si>
  <si>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</si>
  <si>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</si>
  <si>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</si>
  <si>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</si>
  <si>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</si>
  <si>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</si>
  <si>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</si>
  <si>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</si>
  <si>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</si>
  <si>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</si>
  <si>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</si>
  <si>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</si>
  <si>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</si>
  <si>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</si>
  <si>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</si>
  <si>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</si>
  <si>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</si>
  <si>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</si>
  <si>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</si>
  <si>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</si>
  <si>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</si>
  <si>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</si>
  <si>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</si>
  <si>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</si>
  <si>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</si>
  <si>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</si>
  <si>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</si>
  <si>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</si>
  <si>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</si>
  <si>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</si>
  <si>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</si>
  <si>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</si>
  <si>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</si>
  <si>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</si>
  <si>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</si>
  <si>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</si>
  <si>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</si>
  <si>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</si>
  <si>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</si>
  <si>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</si>
  <si>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</si>
  <si>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</si>
  <si>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</si>
  <si>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</si>
  <si>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</si>
  <si>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</si>
  <si>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</si>
  <si>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</si>
  <si>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</si>
  <si>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</si>
  <si>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</si>
  <si>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</si>
  <si>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</si>
  <si>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</si>
  <si>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</si>
  <si>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</si>
  <si>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</si>
  <si>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</si>
  <si>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</si>
  <si>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</si>
  <si>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</si>
  <si>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</si>
  <si>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</si>
  <si>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</si>
  <si>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</si>
  <si>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</si>
  <si>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</si>
  <si>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</si>
  <si>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</si>
  <si>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</si>
  <si>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</si>
  <si>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</si>
  <si>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</si>
  <si>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</si>
  <si>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</si>
  <si>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</si>
  <si>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</si>
  <si>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</si>
  <si>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</si>
  <si>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</si>
  <si>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</si>
  <si>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</si>
  <si>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</si>
  <si>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</si>
  <si>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</si>
  <si>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</si>
  <si>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</si>
  <si>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</si>
  <si>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</si>
  <si>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</si>
  <si>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</si>
  <si>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</si>
  <si>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</si>
  <si>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</si>
  <si>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</si>
  <si>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</si>
  <si>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</si>
  <si>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</si>
  <si>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</si>
  <si>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</si>
  <si>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</si>
  <si>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</si>
  <si>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</si>
  <si>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</si>
  <si>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</si>
  <si>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</si>
  <si>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</si>
  <si>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</si>
  <si>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</si>
  <si>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</si>
  <si>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</si>
  <si>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</si>
  <si>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</si>
  <si>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</si>
  <si>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</si>
  <si>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</si>
  <si>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</si>
  <si>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</si>
  <si>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</si>
  <si>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</si>
  <si>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</si>
  <si>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</si>
  <si>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</si>
  <si>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</si>
  <si>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</si>
  <si>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</si>
  <si>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</si>
  <si>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</si>
  <si>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</si>
  <si>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</si>
  <si>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</si>
  <si>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</si>
  <si>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</si>
  <si>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</si>
  <si>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</si>
  <si>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</si>
  <si>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</si>
  <si>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</si>
  <si>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</si>
  <si>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</si>
  <si>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</si>
  <si>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</si>
  <si>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</si>
  <si>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</si>
  <si>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</si>
  <si>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</si>
  <si>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</si>
  <si>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</si>
  <si>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</si>
  <si>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</si>
  <si>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</si>
  <si>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</si>
  <si>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</si>
  <si>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</si>
  <si>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</si>
  <si>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</si>
  <si>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</si>
  <si>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</si>
  <si>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</si>
  <si>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</si>
  <si>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</si>
  <si>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</si>
  <si>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</si>
  <si>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</si>
  <si>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</si>
  <si>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</si>
  <si>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</si>
  <si>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</si>
  <si>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</si>
  <si>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</si>
  <si>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</si>
  <si>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</si>
  <si>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</si>
  <si>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</si>
  <si>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</si>
  <si>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</si>
  <si>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</si>
  <si>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</si>
  <si>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</si>
  <si>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</si>
  <si>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</si>
  <si>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</si>
  <si>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</si>
  <si>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</si>
  <si>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</si>
  <si>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</si>
  <si>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</si>
  <si>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</si>
  <si>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</si>
  <si>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</si>
  <si>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</si>
  <si>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</si>
  <si>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</si>
  <si>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</si>
  <si>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</si>
  <si>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</si>
  <si>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</si>
  <si>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</si>
  <si>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</si>
  <si>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</si>
  <si>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</si>
  <si>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</si>
  <si>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</si>
  <si>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</si>
  <si>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</si>
  <si>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</si>
  <si>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</si>
  <si>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</si>
  <si>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</si>
  <si>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</si>
  <si>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</si>
  <si>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</si>
  <si>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</si>
  <si>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</si>
  <si>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</si>
  <si>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</si>
  <si>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</si>
  <si>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</si>
  <si>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</si>
  <si>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</si>
  <si>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</si>
  <si>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</si>
  <si>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</si>
  <si>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</si>
  <si>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</si>
  <si>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</si>
  <si>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</si>
  <si>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</si>
  <si>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</si>
  <si>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</si>
  <si>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</si>
  <si>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</si>
  <si>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</si>
  <si>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</si>
  <si>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</si>
  <si>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</si>
  <si>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</si>
  <si>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</si>
  <si>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</si>
  <si>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</si>
  <si>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</si>
  <si>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</si>
  <si>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</si>
  <si>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</si>
  <si>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</si>
  <si>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</si>
  <si>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</si>
  <si>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</si>
  <si>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</si>
  <si>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</si>
  <si>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</si>
  <si>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</si>
  <si>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</si>
  <si>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</si>
  <si>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</si>
  <si>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</si>
  <si>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</si>
  <si>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</si>
  <si>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</si>
  <si>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</si>
  <si>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</si>
  <si>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</si>
  <si>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</si>
  <si>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</si>
  <si>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</si>
  <si>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</si>
  <si>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</si>
  <si>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</si>
  <si>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</si>
  <si>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</si>
  <si>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</si>
  <si>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</si>
  <si>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</si>
  <si>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</si>
  <si>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</si>
  <si>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</si>
  <si>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</si>
  <si>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</si>
  <si>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</si>
  <si>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</si>
  <si>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</si>
  <si>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</si>
  <si>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</si>
  <si>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</si>
  <si>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</si>
  <si>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</si>
  <si>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</si>
  <si>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</si>
  <si>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</si>
  <si>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</si>
  <si>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</si>
  <si>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</si>
  <si>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</si>
  <si>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</si>
  <si>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</si>
  <si>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</si>
  <si>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</si>
  <si>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</si>
  <si>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</si>
  <si>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</si>
  <si>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</si>
  <si>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</si>
  <si>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</si>
  <si>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</si>
  <si>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</si>
  <si>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</si>
  <si>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</si>
  <si>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</si>
  <si>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</si>
  <si>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</si>
  <si>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</si>
  <si>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</si>
  <si>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</si>
  <si>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</si>
  <si>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</si>
  <si>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</si>
  <si>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</si>
  <si>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</si>
  <si>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</si>
  <si>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</si>
  <si>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</si>
  <si>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</si>
  <si>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</si>
  <si>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</si>
  <si>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</si>
  <si>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</si>
  <si>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</si>
  <si>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</si>
  <si>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</si>
  <si>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</si>
  <si>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</si>
  <si>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</si>
  <si>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</si>
  <si>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</si>
  <si>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</si>
  <si>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</si>
  <si>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</si>
  <si>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</si>
  <si>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</si>
  <si>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</si>
  <si>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</si>
  <si>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</si>
  <si>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</si>
  <si>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</si>
  <si>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</si>
  <si>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</si>
  <si>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</si>
  <si>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</si>
  <si>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</si>
  <si>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</si>
  <si>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</si>
  <si>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</si>
  <si>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</si>
  <si>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</si>
  <si>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</si>
  <si>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</si>
  <si>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</si>
  <si>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</si>
  <si>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</si>
  <si>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</si>
  <si>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</si>
  <si>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</si>
  <si>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</si>
  <si>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</si>
  <si>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</si>
  <si>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</si>
  <si>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</si>
  <si>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</si>
  <si>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</si>
  <si>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</si>
  <si>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</si>
  <si>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</si>
  <si>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</si>
  <si>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</si>
  <si>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</si>
  <si>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</si>
  <si>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</si>
  <si>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</si>
  <si>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</si>
  <si>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</si>
  <si>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</si>
  <si>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</si>
  <si>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</si>
  <si>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</si>
  <si>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</si>
  <si>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</si>
  <si>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</si>
  <si>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</si>
  <si>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</si>
  <si>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</si>
  <si>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</si>
  <si>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</si>
  <si>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</si>
  <si>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</si>
  <si>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</si>
  <si>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</si>
  <si>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</si>
  <si>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</si>
  <si>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</si>
  <si>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</si>
  <si>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</si>
  <si>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</si>
  <si>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</si>
  <si>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</si>
  <si>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</si>
  <si>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</si>
  <si>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</si>
  <si>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</si>
  <si>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</si>
  <si>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</si>
  <si>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</si>
  <si>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</si>
  <si>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</si>
  <si>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</si>
  <si>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</si>
  <si>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</si>
  <si>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</si>
  <si>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</si>
  <si>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</si>
  <si>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</si>
  <si>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</si>
  <si>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</si>
  <si>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</si>
  <si>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</si>
  <si>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</si>
  <si>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</si>
  <si>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</si>
  <si>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</si>
  <si>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</si>
  <si>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</si>
  <si>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</si>
  <si>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</si>
  <si>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</si>
  <si>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</si>
  <si>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</si>
  <si>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</si>
  <si>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</si>
  <si>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</si>
  <si>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</si>
  <si>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</si>
  <si>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</si>
  <si>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</si>
  <si>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</si>
  <si>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</si>
  <si>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</si>
  <si>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</si>
  <si>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</si>
  <si>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</si>
  <si>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</si>
  <si>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</si>
  <si>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</si>
  <si>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</si>
  <si>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</si>
  <si>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</si>
  <si>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</si>
  <si>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</si>
  <si>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</si>
  <si>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</si>
  <si>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</si>
  <si>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</si>
  <si>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</si>
  <si>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</si>
  <si>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</si>
  <si>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</si>
  <si>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</si>
  <si>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</si>
  <si>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</si>
  <si>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</si>
  <si>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</si>
  <si>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</si>
  <si>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</si>
  <si>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</si>
  <si>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</si>
  <si>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</si>
  <si>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</si>
  <si>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</si>
  <si>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</si>
  <si>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</si>
  <si>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</si>
  <si>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</si>
  <si>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</si>
  <si>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</si>
  <si>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</si>
  <si>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</si>
  <si>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</si>
  <si>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</si>
  <si>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</si>
  <si>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</si>
  <si>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</si>
  <si>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</si>
  <si>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</si>
  <si>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</si>
  <si>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</si>
  <si>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</si>
  <si>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</si>
  <si>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</si>
  <si>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</si>
  <si>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</si>
  <si>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</si>
  <si>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</si>
  <si>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</si>
  <si>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</si>
  <si>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</si>
  <si>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</si>
  <si>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</si>
  <si>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</si>
  <si>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</si>
  <si>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</si>
  <si>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</si>
  <si>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</si>
  <si>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</si>
  <si>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</si>
  <si>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</si>
  <si>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</si>
  <si>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</si>
  <si>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</si>
  <si>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</si>
  <si>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</si>
  <si>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</si>
  <si>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</si>
  <si>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</si>
  <si>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</si>
  <si>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</si>
  <si>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</si>
  <si>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</si>
  <si>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</si>
  <si>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</si>
  <si>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</si>
  <si>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</si>
  <si>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</si>
  <si>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</si>
  <si>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</si>
  <si>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</si>
  <si>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</si>
  <si>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</si>
  <si>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</si>
  <si>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</si>
  <si>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</si>
  <si>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</si>
  <si>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</si>
  <si>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</si>
  <si>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</si>
  <si>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</si>
  <si>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</si>
  <si>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</si>
  <si>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</si>
  <si>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</si>
  <si>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</si>
  <si>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</si>
  <si>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</si>
  <si>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</si>
  <si>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</si>
  <si>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</si>
  <si>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</si>
  <si>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</si>
  <si>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</si>
  <si>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</si>
  <si>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</si>
  <si>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</si>
  <si>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</si>
  <si>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</si>
  <si>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</si>
  <si>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</si>
  <si>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</si>
  <si>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</si>
  <si>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</si>
  <si>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</si>
  <si>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</si>
  <si>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</si>
  <si>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</si>
  <si>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</si>
  <si>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</si>
  <si>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</si>
  <si>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</si>
  <si>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</si>
  <si>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</si>
  <si>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</si>
  <si>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</si>
  <si>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</si>
  <si>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</si>
  <si>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</si>
  <si>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</si>
  <si>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</si>
  <si>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</si>
  <si>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</si>
  <si>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</si>
  <si>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</si>
  <si>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</si>
  <si>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</si>
  <si>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</si>
  <si>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</si>
  <si>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</si>
  <si>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</si>
  <si>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</si>
  <si>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</si>
  <si>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</si>
  <si>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</si>
  <si>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</si>
  <si>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</si>
  <si>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</si>
  <si>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</si>
  <si>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</si>
  <si>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</si>
  <si>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</si>
  <si>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</si>
  <si>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</si>
  <si>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</si>
  <si>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</si>
  <si>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</si>
  <si>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</si>
  <si>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</si>
  <si>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</si>
  <si>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</si>
  <si>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</si>
  <si>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</si>
  <si>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</si>
  <si>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</si>
  <si>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</si>
  <si>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</si>
  <si>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</si>
  <si>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</si>
  <si>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</si>
  <si>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</si>
  <si>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</si>
  <si>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</si>
  <si>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</si>
  <si>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</si>
  <si>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</si>
  <si>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</si>
  <si>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</si>
  <si>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</si>
  <si>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</si>
  <si>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</si>
  <si>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</si>
  <si>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</si>
  <si>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</si>
  <si>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</si>
  <si>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</si>
  <si>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</si>
  <si>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</si>
  <si>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</si>
  <si>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</si>
  <si>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</si>
  <si>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</si>
  <si>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</si>
  <si>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</si>
  <si>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</si>
  <si>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</si>
  <si>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</si>
  <si>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</si>
  <si>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</si>
  <si>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</si>
  <si>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</si>
  <si>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</si>
  <si>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</si>
  <si>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</si>
  <si>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</si>
  <si>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</si>
  <si>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</si>
  <si>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</si>
  <si>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</si>
  <si>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</si>
  <si>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</si>
  <si>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</si>
  <si>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</si>
  <si>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</si>
  <si>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</si>
  <si>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</si>
  <si>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</si>
  <si>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</si>
  <si>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</si>
  <si>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</si>
  <si>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</si>
  <si>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</si>
  <si>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</si>
  <si>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</si>
  <si>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</si>
  <si>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</si>
  <si>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</si>
  <si>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</si>
  <si>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</si>
  <si>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</si>
  <si>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</si>
  <si>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</si>
  <si>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</si>
  <si>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</si>
  <si>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</si>
  <si>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</si>
  <si>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</si>
  <si>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</si>
  <si>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</si>
  <si>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</si>
  <si>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</si>
  <si>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</si>
  <si>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</si>
  <si>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</si>
  <si>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</si>
  <si>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</si>
  <si>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</si>
  <si>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</si>
  <si>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</si>
  <si>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</si>
  <si>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</si>
  <si>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</si>
  <si>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</si>
  <si>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</si>
  <si>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</si>
  <si>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</si>
  <si>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</si>
  <si>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</si>
  <si>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</si>
  <si>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</si>
  <si>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</si>
  <si>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</si>
  <si>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</si>
  <si>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</si>
  <si>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</si>
  <si>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</si>
  <si>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</si>
  <si>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</si>
  <si>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</si>
  <si>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</si>
  <si>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</si>
  <si>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</si>
  <si>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</si>
  <si>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</si>
  <si>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</si>
  <si>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</si>
  <si>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</si>
  <si>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</si>
  <si>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</si>
  <si>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</si>
  <si>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</si>
  <si>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</si>
  <si>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</si>
  <si>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</si>
  <si>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</si>
  <si>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</si>
  <si>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</si>
  <si>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</si>
  <si>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</si>
  <si>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</si>
  <si>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</si>
  <si>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</si>
  <si>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</si>
  <si>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</si>
  <si>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</si>
  <si>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</si>
  <si>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</si>
  <si>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</si>
  <si>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</si>
  <si>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</si>
  <si>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</si>
  <si>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</si>
  <si>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</si>
  <si>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</si>
  <si>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</si>
  <si>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</si>
  <si>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</si>
  <si>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</si>
  <si>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</si>
  <si>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</si>
  <si>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</si>
  <si>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</si>
  <si>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</si>
  <si>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</si>
  <si>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</si>
  <si>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</si>
  <si>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</si>
  <si>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</si>
  <si>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</si>
  <si>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</si>
  <si>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</si>
  <si>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</si>
  <si>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</si>
  <si>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</si>
  <si>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</si>
  <si>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</si>
  <si>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</si>
  <si>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</si>
  <si>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</si>
  <si>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</si>
  <si>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</si>
  <si>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</si>
  <si>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</si>
  <si>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</si>
  <si>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</si>
  <si>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</si>
  <si>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</si>
  <si>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</si>
  <si>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</si>
  <si>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</si>
  <si>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</si>
  <si>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</si>
  <si>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</si>
  <si>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</si>
  <si>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</si>
  <si>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</si>
  <si>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</si>
  <si>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</si>
  <si>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</si>
  <si>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</si>
  <si>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</si>
  <si>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</si>
  <si>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</si>
  <si>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</si>
  <si>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</si>
  <si>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</si>
  <si>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</si>
  <si>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</si>
  <si>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</si>
  <si>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</si>
  <si>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</si>
  <si>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</si>
  <si>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</si>
  <si>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</si>
  <si>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</si>
  <si>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</si>
  <si>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</si>
  <si>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</si>
  <si>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</si>
  <si>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</si>
  <si>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</si>
  <si>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</si>
  <si>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</si>
  <si>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</si>
  <si>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</si>
  <si>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</si>
  <si>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</si>
  <si>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</si>
  <si>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</si>
  <si>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</si>
  <si>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</si>
  <si>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</si>
  <si>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</si>
  <si>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</si>
  <si>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</si>
  <si>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</si>
  <si>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</si>
  <si>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</si>
  <si>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</si>
  <si>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</si>
  <si>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</si>
  <si>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</si>
  <si>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</si>
  <si>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</si>
  <si>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</si>
  <si>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</si>
  <si>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</si>
  <si>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</si>
  <si>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</si>
  <si>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</si>
  <si>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</si>
  <si>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</si>
  <si>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</si>
  <si>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</si>
  <si>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</si>
  <si>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</si>
  <si>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</si>
  <si>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</si>
  <si>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</si>
  <si>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</si>
  <si>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</si>
  <si>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</si>
  <si>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</si>
  <si>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</si>
  <si>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</si>
  <si>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</si>
  <si>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</si>
  <si>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</si>
  <si>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</si>
  <si>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</si>
  <si>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</si>
  <si>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</si>
  <si>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</si>
  <si>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</si>
  <si>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</si>
  <si>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</si>
  <si>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</si>
  <si>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</si>
  <si>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</si>
  <si>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</si>
  <si>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</si>
  <si>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</si>
  <si>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</si>
  <si>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</si>
  <si>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</si>
  <si>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</si>
  <si>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</si>
  <si>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</si>
  <si>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</si>
  <si>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</si>
  <si>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</si>
  <si>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</si>
  <si>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</si>
  <si>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</si>
  <si>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</si>
  <si>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</si>
  <si>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</si>
  <si>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</si>
  <si>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</si>
  <si>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</si>
  <si>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</si>
  <si>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</si>
  <si>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</si>
  <si>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</si>
  <si>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</si>
  <si>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</si>
  <si>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</si>
  <si>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</si>
  <si>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</si>
  <si>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</si>
  <si>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</si>
  <si>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</si>
  <si>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</si>
  <si>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</si>
  <si>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</si>
  <si>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</si>
  <si>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</si>
  <si>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</si>
  <si>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</si>
  <si>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</si>
  <si>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</si>
  <si>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</si>
  <si>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</si>
  <si>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</si>
  <si>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</si>
  <si>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</si>
  <si>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</si>
  <si>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</si>
  <si>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</si>
  <si>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</si>
  <si>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</si>
  <si>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</si>
  <si>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</si>
  <si>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</si>
  <si>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</si>
  <si>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</si>
  <si>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</si>
  <si>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</si>
  <si>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</si>
  <si>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</si>
  <si>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</si>
  <si>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</si>
  <si>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</si>
  <si>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</si>
  <si>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</si>
  <si>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</si>
  <si>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</si>
  <si>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</si>
  <si>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</si>
  <si>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</si>
  <si>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</si>
  <si>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</si>
  <si>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</si>
  <si>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</si>
  <si>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</si>
  <si>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</si>
  <si>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</si>
  <si>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</si>
  <si>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</si>
  <si>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</si>
  <si>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</si>
  <si>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</si>
  <si>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</si>
  <si>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</si>
  <si>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</si>
  <si>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</si>
  <si>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</si>
  <si>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</si>
  <si>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</si>
  <si>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</si>
  <si>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</si>
  <si>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</si>
  <si>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</si>
  <si>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</si>
  <si>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</si>
  <si>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</si>
  <si>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</si>
  <si>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</si>
  <si>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</si>
  <si>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</si>
  <si>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</si>
  <si>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</si>
  <si>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</si>
  <si>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</si>
  <si>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</si>
  <si>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</si>
  <si>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</si>
  <si>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</si>
  <si>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</si>
  <si>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</si>
  <si>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</si>
  <si>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</si>
  <si>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</si>
  <si>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</si>
  <si>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</si>
  <si>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</si>
  <si>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</si>
  <si>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</si>
  <si>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</si>
  <si>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</si>
  <si>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</si>
  <si>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</si>
  <si>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</si>
  <si>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</si>
  <si>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</si>
  <si>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</si>
  <si>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</si>
  <si>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</si>
  <si>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</si>
  <si>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</si>
  <si>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</si>
  <si>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</si>
  <si>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</si>
  <si>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</si>
  <si>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</si>
  <si>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</si>
  <si>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</si>
  <si>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</si>
  <si>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</si>
  <si>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</si>
  <si>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</si>
  <si>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</si>
  <si>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</si>
  <si>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</si>
  <si>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</si>
  <si>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</si>
  <si>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</si>
  <si>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</si>
  <si>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</si>
  <si>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</si>
  <si>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</si>
  <si>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</si>
  <si>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</si>
  <si>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</si>
  <si>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</si>
  <si>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</si>
  <si>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</si>
  <si>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</si>
  <si>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</si>
  <si>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</si>
  <si>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</si>
  <si>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</si>
  <si>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</si>
  <si>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</si>
  <si>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</si>
  <si>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</si>
  <si>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</si>
  <si>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</si>
  <si>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</si>
  <si>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</si>
  <si>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</si>
  <si>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</si>
  <si>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</si>
  <si>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</si>
  <si>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</si>
  <si>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</si>
  <si>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</si>
  <si>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</si>
  <si>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</si>
  <si>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</si>
  <si>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</si>
  <si>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</si>
  <si>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</si>
  <si>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</si>
  <si>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</si>
  <si>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</si>
  <si>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</si>
  <si>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</si>
  <si>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</si>
  <si>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</si>
  <si>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</si>
  <si>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</si>
  <si>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</si>
  <si>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</si>
  <si>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</si>
  <si>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</si>
  <si>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</si>
  <si>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</si>
  <si>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</si>
  <si>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</si>
  <si>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</si>
  <si>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</si>
  <si>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</si>
  <si>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</si>
  <si>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</si>
  <si>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</si>
  <si>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</si>
  <si>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</si>
  <si>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</si>
  <si>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</si>
  <si>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</si>
  <si>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</si>
  <si>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</si>
  <si>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</si>
  <si>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</si>
  <si>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</si>
  <si>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</si>
  <si>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</si>
  <si>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</si>
  <si>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</si>
  <si>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</si>
  <si>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</si>
  <si>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</si>
  <si>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</si>
  <si>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</si>
  <si>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</si>
  <si>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</si>
  <si>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</si>
  <si>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</si>
  <si>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</si>
  <si>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</si>
  <si>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</si>
  <si>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</si>
  <si>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</si>
  <si>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</si>
  <si>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</si>
  <si>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</si>
  <si>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</si>
  <si>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</si>
  <si>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</si>
  <si>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</si>
  <si>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</si>
  <si>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</si>
  <si>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</si>
  <si>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</si>
  <si>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</si>
  <si>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</si>
  <si>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</si>
  <si>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</si>
  <si>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</si>
  <si>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</si>
  <si>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</si>
  <si>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</si>
  <si>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</si>
  <si>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</si>
  <si>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</si>
  <si>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</si>
  <si>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</si>
  <si>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</si>
  <si>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</si>
  <si>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</si>
  <si>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</si>
  <si>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</si>
  <si>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</si>
  <si>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</si>
  <si>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</si>
  <si>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</si>
  <si>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</si>
  <si>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</si>
  <si>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</si>
  <si>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</si>
  <si>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</si>
  <si>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</si>
  <si>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</si>
  <si>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</si>
  <si>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</si>
  <si>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</si>
  <si>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</si>
  <si>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</si>
  <si>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</si>
  <si>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</si>
  <si>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</si>
  <si>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</si>
  <si>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</si>
  <si>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</si>
  <si>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</si>
  <si>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</si>
  <si>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</si>
  <si>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</si>
  <si>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</si>
  <si>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</si>
  <si>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</si>
  <si>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</si>
  <si>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</si>
  <si>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</si>
  <si>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</si>
  <si>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</si>
  <si>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</si>
  <si>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</si>
  <si>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</si>
  <si>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</si>
  <si>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</si>
  <si>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</si>
  <si>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</si>
  <si>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</si>
  <si>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</si>
  <si>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</si>
  <si>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</si>
  <si>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</si>
  <si>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</si>
  <si>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</si>
  <si>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</si>
  <si>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</si>
  <si>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</si>
  <si>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</si>
  <si>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</si>
  <si>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</si>
  <si>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</si>
  <si>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</si>
  <si>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</si>
  <si>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</si>
  <si>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</si>
  <si>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</si>
  <si>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</si>
  <si>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</si>
  <si>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</si>
  <si>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</si>
  <si>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</si>
  <si>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</si>
  <si>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</si>
  <si>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</si>
  <si>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</si>
  <si>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</si>
  <si>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</si>
  <si>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</si>
  <si>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</si>
  <si>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</si>
  <si>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</si>
  <si>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</si>
  <si>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</si>
  <si>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</si>
  <si>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</si>
  <si>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</si>
  <si>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</si>
  <si>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</si>
  <si>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</si>
  <si>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</si>
  <si>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</si>
  <si>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</si>
  <si>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</si>
  <si>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</si>
  <si>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</si>
  <si>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</si>
  <si>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</si>
  <si>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</si>
  <si>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</si>
  <si>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</si>
  <si>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</si>
  <si>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</si>
  <si>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</si>
  <si>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</si>
  <si>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</si>
  <si>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</si>
  <si>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</si>
  <si>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</si>
  <si>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</si>
  <si>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</si>
  <si>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</si>
  <si>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</si>
  <si>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</si>
  <si>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</si>
  <si>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</si>
  <si>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</si>
  <si>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</si>
  <si>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</si>
  <si>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</si>
  <si>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</si>
  <si>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</si>
  <si>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</si>
  <si>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</si>
  <si>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</si>
  <si>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</si>
  <si>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</si>
  <si>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</si>
  <si>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</si>
  <si>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</si>
  <si>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</si>
  <si>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</si>
  <si>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</si>
  <si>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</si>
  <si>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</si>
  <si>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</si>
  <si>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</si>
  <si>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</si>
  <si>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</si>
  <si>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</si>
  <si>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</si>
  <si>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</si>
  <si>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</si>
  <si>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</si>
  <si>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</si>
  <si>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</si>
  <si>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</si>
  <si>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</si>
  <si>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</si>
  <si>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</si>
  <si>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</si>
  <si>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</si>
  <si>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</si>
  <si>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</si>
  <si>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</si>
  <si>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</si>
  <si>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</si>
  <si>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</si>
  <si>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</si>
  <si>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</si>
  <si>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</si>
  <si>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</si>
  <si>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</si>
  <si>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</si>
  <si>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</si>
  <si>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</si>
  <si>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</si>
  <si>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</si>
  <si>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</si>
  <si>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</si>
  <si>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</si>
  <si>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</si>
  <si>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</si>
  <si>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</si>
  <si>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</si>
  <si>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</si>
  <si>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</si>
  <si>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</si>
  <si>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</si>
  <si>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</si>
  <si>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</si>
  <si>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</si>
  <si>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</si>
  <si>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</si>
  <si>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</si>
  <si>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</si>
  <si>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</si>
  <si>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</si>
  <si>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</si>
  <si>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</si>
  <si>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</si>
  <si>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</si>
  <si>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</si>
  <si>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</si>
  <si>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</si>
  <si>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</si>
  <si>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</si>
  <si>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</si>
  <si>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</si>
  <si>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</si>
  <si>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</si>
  <si>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</si>
  <si>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</si>
  <si>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</si>
  <si>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</si>
  <si>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</si>
  <si>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</si>
  <si>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</si>
  <si>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</si>
  <si>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</si>
  <si>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</si>
  <si>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</si>
  <si>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</si>
  <si>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</si>
  <si>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</si>
  <si>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</si>
  <si>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</si>
  <si>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</si>
  <si>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</si>
  <si>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</si>
  <si>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</si>
  <si>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</si>
  <si>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</si>
  <si>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</si>
  <si>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</si>
  <si>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</si>
  <si>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</si>
  <si>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</si>
  <si>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</si>
  <si>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</si>
  <si>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</si>
  <si>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</si>
  <si>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</si>
  <si>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</si>
  <si>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</si>
  <si>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</si>
  <si>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</si>
  <si>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</si>
  <si>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</si>
  <si>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</si>
  <si>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</si>
  <si>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</si>
  <si>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</si>
  <si>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</si>
  <si>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</si>
  <si>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</si>
  <si>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</si>
  <si>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</si>
  <si>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</si>
  <si>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</si>
  <si>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</si>
  <si>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</si>
  <si>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</si>
  <si>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</si>
  <si>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</si>
  <si>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</si>
  <si>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</si>
  <si>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</si>
  <si>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</si>
  <si>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</si>
  <si>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</si>
  <si>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</si>
  <si>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</si>
  <si>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</si>
  <si>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</si>
  <si>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</si>
  <si>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</si>
  <si>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</si>
  <si>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</si>
  <si>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</si>
  <si>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</si>
  <si>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</si>
  <si>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</si>
  <si>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</si>
  <si>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</si>
  <si>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</si>
  <si>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</si>
  <si>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</si>
  <si>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</si>
  <si>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</si>
  <si>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</si>
  <si>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</si>
  <si>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</si>
  <si>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</si>
  <si>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</si>
  <si>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</si>
  <si>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</si>
  <si>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</si>
  <si>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</si>
  <si>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</si>
  <si>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</si>
  <si>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</si>
  <si>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</si>
  <si>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</si>
  <si>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</si>
  <si>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</si>
  <si>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</si>
  <si>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</si>
  <si>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</si>
  <si>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</si>
  <si>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</si>
  <si>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</si>
  <si>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</si>
  <si>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</si>
  <si>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</si>
  <si>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</si>
  <si>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</si>
  <si>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</si>
  <si>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</si>
  <si>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</si>
  <si>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</si>
  <si>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</si>
  <si>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</si>
  <si>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</si>
  <si>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</si>
  <si>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</si>
  <si>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</si>
  <si>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</si>
  <si>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</si>
  <si>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</si>
  <si>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</si>
  <si>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</si>
  <si>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</si>
  <si>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</si>
  <si>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</si>
  <si>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</si>
  <si>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</si>
  <si>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</si>
  <si>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</si>
  <si>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</si>
  <si>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</si>
  <si>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</si>
  <si>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</si>
  <si>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</si>
  <si>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</si>
  <si>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</si>
  <si>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</si>
  <si>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</si>
  <si>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</si>
  <si>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</si>
  <si>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</si>
  <si>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</si>
  <si>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</si>
  <si>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</si>
  <si>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</si>
  <si>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</si>
  <si>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</si>
  <si>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</si>
  <si>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</si>
  <si>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</si>
  <si>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</si>
  <si>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</si>
  <si>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</si>
  <si>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</si>
  <si>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</si>
  <si>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</si>
  <si>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</si>
  <si>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</si>
  <si>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</si>
  <si>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</si>
  <si>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</si>
  <si>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</si>
  <si>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</si>
  <si>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</si>
  <si>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</si>
  <si>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</si>
  <si>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</si>
  <si>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</si>
  <si>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</si>
  <si>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</si>
  <si>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</si>
  <si>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</si>
  <si>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</si>
  <si>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</si>
  <si>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</si>
  <si>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</si>
  <si>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</si>
  <si>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</si>
  <si>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</si>
  <si>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</si>
  <si>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</si>
  <si>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</si>
  <si>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</si>
  <si>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</si>
  <si>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</si>
  <si>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</si>
  <si>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</si>
  <si>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</si>
  <si>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</si>
  <si>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</si>
  <si>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</si>
  <si>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</si>
  <si>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</si>
  <si>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</si>
  <si>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</si>
  <si>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</si>
  <si>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</si>
  <si>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</si>
  <si>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</si>
  <si>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</si>
  <si>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</si>
  <si>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</si>
  <si>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</si>
  <si>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</si>
  <si>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</si>
  <si>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</si>
  <si>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</si>
  <si>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</si>
  <si>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</si>
  <si>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</si>
  <si>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</si>
  <si>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</si>
  <si>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</si>
  <si>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</si>
  <si>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</si>
  <si>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</si>
  <si>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</si>
  <si>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</si>
  <si>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</si>
  <si>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</si>
  <si>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</si>
  <si>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</si>
  <si>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</si>
  <si>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</si>
  <si>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</si>
  <si>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</si>
  <si>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</si>
  <si>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</si>
  <si>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</si>
  <si>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</si>
  <si>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</si>
  <si>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</si>
  <si>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</si>
  <si>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</si>
  <si>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</si>
  <si>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</si>
  <si>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</si>
  <si>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</si>
  <si>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</si>
  <si>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</si>
  <si>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</si>
  <si>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</si>
  <si>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</si>
  <si>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</si>
  <si>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</si>
  <si>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</si>
  <si>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</si>
  <si>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</si>
  <si>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</si>
  <si>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</si>
  <si>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</si>
  <si>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</si>
  <si>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</si>
  <si>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</si>
  <si>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</si>
  <si>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</si>
  <si>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</si>
  <si>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</si>
  <si>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</si>
  <si>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</si>
  <si>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</si>
  <si>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</si>
  <si>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</si>
  <si>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</si>
  <si>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</si>
  <si>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</si>
  <si>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</si>
  <si>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</si>
  <si>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</si>
  <si>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</si>
  <si>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</si>
  <si>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</si>
  <si>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</si>
  <si>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</si>
  <si>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</si>
  <si>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</si>
  <si>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</si>
  <si>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</si>
  <si>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</si>
  <si>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</si>
  <si>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</si>
  <si>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</si>
  <si>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</si>
  <si>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</si>
  <si>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</si>
  <si>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</si>
  <si>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</si>
  <si>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</si>
  <si>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</si>
  <si>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</si>
  <si>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</si>
  <si>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</si>
  <si>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</si>
  <si>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</si>
  <si>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</si>
  <si>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</si>
  <si>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</si>
  <si>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</si>
  <si>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</si>
  <si>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</si>
  <si>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</si>
  <si>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</si>
  <si>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</si>
  <si>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</si>
  <si>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</si>
  <si>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</si>
  <si>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</si>
  <si>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</si>
  <si>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</si>
  <si>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</si>
  <si>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</si>
  <si>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</si>
  <si>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</si>
  <si>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</si>
  <si>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</si>
  <si>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</si>
  <si>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</si>
  <si>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</si>
  <si>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</si>
  <si>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</si>
  <si>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</si>
  <si>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</si>
  <si>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</si>
  <si>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</si>
  <si>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</si>
  <si>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</si>
  <si>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</si>
  <si>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</si>
  <si>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</si>
  <si>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</si>
  <si>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</si>
  <si>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</si>
  <si>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</si>
  <si>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</si>
  <si>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</si>
  <si>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</si>
  <si>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</si>
  <si>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</si>
  <si>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</si>
  <si>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</si>
  <si>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</si>
  <si>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</si>
  <si>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</si>
  <si>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</si>
  <si>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</si>
  <si>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</si>
  <si>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</si>
  <si>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</si>
  <si>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</si>
  <si>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</si>
  <si>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</si>
  <si>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</si>
  <si>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</si>
  <si>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</si>
  <si>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</si>
  <si>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</si>
  <si>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</si>
  <si>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</si>
  <si>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</si>
  <si>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</si>
  <si>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</si>
  <si>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</si>
  <si>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</si>
  <si>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</si>
  <si>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</si>
  <si>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</si>
  <si>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</si>
  <si>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</si>
  <si>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</si>
  <si>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</si>
  <si>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</si>
  <si>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</si>
  <si>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</si>
  <si>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</si>
  <si>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</si>
  <si>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</si>
  <si>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</si>
  <si>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</si>
  <si>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</si>
  <si>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</si>
  <si>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</si>
  <si>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</si>
  <si>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</si>
  <si>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</si>
  <si>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</si>
  <si>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</si>
  <si>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</si>
  <si>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</si>
  <si>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</si>
  <si>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</si>
  <si>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</si>
  <si>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</si>
  <si>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</si>
  <si>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</si>
  <si>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</si>
  <si>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</si>
  <si>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</si>
  <si>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</si>
  <si>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</si>
  <si>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</si>
  <si>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</si>
  <si>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</si>
  <si>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</si>
  <si>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</si>
  <si>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</si>
  <si>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</si>
  <si>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</si>
  <si>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</si>
  <si>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</si>
  <si>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</si>
  <si>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</si>
  <si>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</si>
  <si>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</si>
  <si>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</si>
  <si>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</si>
  <si>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</si>
  <si>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</si>
  <si>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</si>
  <si>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</si>
  <si>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</si>
  <si>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</si>
  <si>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</si>
  <si>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</si>
  <si>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</si>
  <si>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</si>
  <si>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</si>
  <si>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</si>
  <si>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</si>
  <si>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</si>
  <si>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</si>
  <si>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</si>
  <si>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</si>
  <si>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</si>
  <si>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</si>
  <si>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</si>
  <si>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</si>
  <si>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</si>
  <si>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</si>
  <si>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</si>
  <si>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</si>
  <si>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</si>
  <si>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</si>
  <si>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</si>
  <si>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</si>
  <si>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</si>
  <si>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</si>
  <si>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</si>
  <si>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</si>
  <si>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</si>
  <si>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</si>
  <si>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</si>
  <si>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</si>
  <si>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</si>
  <si>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</si>
  <si>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</si>
  <si>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</si>
  <si>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</si>
  <si>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</si>
  <si>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</si>
  <si>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</si>
  <si>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</si>
  <si>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</si>
  <si>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</si>
  <si>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</si>
  <si>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</si>
  <si>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</si>
  <si>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</si>
  <si>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</si>
  <si>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</si>
  <si>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</si>
  <si>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</si>
  <si>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</si>
  <si>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</si>
  <si>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</si>
  <si>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</si>
  <si>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</si>
  <si>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</si>
  <si>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</si>
  <si>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</si>
  <si>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</si>
  <si>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</si>
  <si>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</si>
  <si>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</si>
  <si>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</si>
  <si>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</si>
  <si>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</si>
  <si>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</si>
  <si>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</si>
  <si>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</si>
  <si>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</si>
  <si>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</si>
  <si>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</si>
  <si>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</si>
  <si>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</si>
  <si>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</si>
  <si>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</si>
  <si>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</si>
  <si>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</si>
  <si>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</si>
  <si>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</si>
  <si>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</si>
  <si>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</si>
  <si>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</si>
  <si>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</si>
  <si>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</si>
  <si>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</si>
  <si>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</si>
  <si>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</si>
  <si>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</si>
  <si>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</si>
  <si>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</si>
  <si>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</si>
  <si>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</si>
  <si>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</si>
  <si>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</si>
  <si>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</si>
  <si>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</si>
  <si>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</si>
  <si>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</si>
  <si>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</si>
  <si>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</si>
  <si>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</si>
  <si>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</si>
  <si>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</si>
  <si>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</si>
  <si>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</si>
  <si>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</si>
  <si>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</si>
  <si>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</si>
  <si>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</si>
  <si>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</si>
  <si>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</si>
  <si>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</si>
  <si>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</si>
  <si>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</si>
  <si>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</si>
  <si>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</si>
  <si>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</si>
  <si>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</si>
  <si>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</si>
  <si>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</si>
  <si>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</si>
  <si>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</si>
  <si>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</si>
  <si>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</si>
  <si>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</si>
  <si>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</si>
  <si>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</si>
  <si>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</si>
  <si>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</si>
  <si>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</si>
  <si>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</si>
  <si>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</si>
  <si>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</si>
  <si>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</si>
  <si>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</si>
  <si>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</si>
  <si>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</si>
  <si>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</si>
  <si>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</si>
  <si>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</si>
  <si>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</si>
  <si>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</si>
  <si>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</si>
  <si>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</si>
  <si>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</si>
  <si>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</si>
  <si>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</si>
  <si>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</si>
  <si>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</si>
  <si>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</si>
  <si>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</si>
  <si>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</si>
  <si>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</si>
  <si>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</si>
  <si>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</si>
  <si>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</si>
  <si>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</si>
  <si>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</si>
  <si>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</si>
  <si>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</si>
  <si>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</si>
  <si>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</si>
  <si>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</si>
  <si>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</si>
  <si>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</si>
  <si>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</si>
  <si>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</si>
  <si>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</si>
  <si>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</si>
  <si>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</si>
  <si>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</si>
  <si>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</si>
  <si>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</si>
  <si>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</si>
  <si>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</si>
  <si>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</si>
  <si>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</si>
  <si>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</si>
  <si>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</si>
  <si>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</si>
  <si>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</si>
  <si>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</si>
  <si>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</si>
  <si>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</si>
  <si>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</si>
  <si>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</si>
  <si>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</si>
  <si>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</si>
  <si>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</si>
  <si>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</si>
  <si>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</si>
  <si>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</si>
  <si>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</si>
  <si>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</si>
  <si>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</si>
  <si>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</si>
  <si>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</si>
  <si>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</si>
  <si>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</si>
  <si>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</si>
  <si>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</si>
  <si>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</si>
  <si>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</si>
  <si>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</si>
  <si>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</si>
  <si>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</si>
  <si>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</si>
  <si>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</si>
  <si>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</si>
  <si>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</si>
  <si>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</si>
  <si>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</si>
  <si>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</si>
  <si>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</si>
  <si>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</si>
  <si>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</si>
  <si>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</si>
  <si>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</si>
  <si>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</si>
  <si>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</si>
  <si>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</si>
  <si>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</si>
  <si>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</si>
  <si>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</si>
  <si>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</si>
  <si>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</si>
  <si>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</si>
  <si>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</si>
  <si>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</si>
  <si>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</si>
  <si>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</si>
  <si>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</si>
  <si>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</si>
  <si>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</si>
  <si>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</si>
  <si>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</si>
  <si>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</si>
  <si>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</si>
  <si>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</si>
  <si>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</si>
  <si>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</si>
  <si>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</si>
  <si>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</si>
  <si>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</si>
  <si>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</si>
  <si>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</si>
  <si>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</si>
  <si>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</si>
  <si>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</si>
  <si>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</si>
  <si>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</si>
  <si>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</si>
  <si>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</si>
  <si>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</si>
  <si>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</si>
  <si>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</si>
  <si>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</si>
  <si>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</si>
  <si>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</si>
  <si>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</si>
  <si>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</si>
  <si>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</si>
  <si>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</si>
  <si>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</si>
  <si>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</si>
  <si>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</si>
  <si>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</si>
  <si>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</si>
  <si>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</si>
  <si>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</si>
  <si>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</si>
  <si>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</si>
  <si>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</si>
  <si>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</si>
  <si>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</si>
  <si>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</si>
  <si>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</si>
  <si>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</si>
  <si>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</si>
  <si>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</si>
  <si>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</si>
  <si>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</si>
  <si>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</si>
  <si>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</si>
  <si>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</si>
  <si>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</si>
  <si>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</si>
  <si>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</si>
  <si>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</si>
  <si>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</si>
  <si>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</si>
  <si>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</si>
  <si>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</si>
  <si>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</si>
  <si>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</si>
  <si>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</si>
  <si>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</si>
  <si>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</si>
  <si>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</si>
  <si>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</si>
  <si>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</si>
  <si>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</si>
  <si>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</si>
  <si>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</si>
  <si>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</si>
  <si>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</si>
  <si>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</si>
  <si>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</si>
  <si>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</si>
  <si>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</si>
  <si>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</si>
  <si>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</si>
  <si>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</si>
  <si>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</si>
  <si>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</si>
  <si>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</si>
  <si>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</si>
  <si>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</si>
  <si>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</si>
  <si>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</si>
  <si>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</si>
  <si>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</si>
  <si>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</si>
  <si>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</si>
  <si>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</si>
  <si>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</si>
  <si>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</si>
  <si>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</si>
  <si>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</si>
  <si>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</si>
  <si>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</si>
  <si>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</si>
  <si>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</si>
  <si>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</si>
  <si>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</si>
  <si>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</si>
  <si>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</si>
  <si>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</si>
  <si>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</si>
  <si>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</si>
  <si>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</si>
  <si>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</si>
  <si>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</si>
  <si>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</si>
  <si>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</si>
  <si>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</si>
  <si>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</si>
  <si>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</si>
  <si>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</si>
  <si>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</si>
  <si>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</si>
  <si>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</si>
  <si>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</si>
  <si>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</si>
  <si>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</si>
  <si>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</si>
  <si>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</si>
  <si>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</si>
  <si>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</si>
  <si>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</si>
  <si>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</si>
  <si>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</si>
  <si>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</si>
  <si>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</si>
  <si>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</si>
  <si>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</si>
  <si>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</si>
  <si>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</si>
  <si>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</si>
  <si>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</si>
  <si>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</si>
  <si>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</si>
  <si>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</si>
  <si>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</si>
  <si>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</si>
  <si>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</si>
  <si>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</si>
  <si>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</si>
  <si>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</si>
  <si>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</si>
  <si>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</si>
  <si>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</si>
  <si>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</si>
  <si>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</si>
  <si>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</si>
  <si>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</si>
  <si>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</si>
  <si>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</si>
  <si>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</si>
  <si>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</si>
  <si>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</si>
  <si>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</si>
  <si>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</si>
  <si>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</si>
  <si>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</si>
  <si>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</si>
  <si>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</si>
  <si>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</si>
  <si>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</si>
  <si>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</si>
  <si>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</si>
  <si>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</si>
  <si>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</si>
  <si>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</si>
  <si>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</si>
  <si>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</si>
  <si>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</si>
  <si>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</si>
  <si>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</si>
  <si>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</si>
  <si>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</si>
  <si>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</si>
  <si>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</si>
  <si>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</si>
  <si>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</si>
  <si>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</si>
  <si>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</si>
  <si>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</si>
  <si>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</si>
  <si>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</si>
  <si>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</si>
  <si>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</si>
  <si>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</si>
  <si>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</si>
  <si>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</si>
  <si>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</si>
  <si>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</si>
  <si>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</si>
  <si>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</si>
  <si>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</si>
  <si>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</si>
  <si>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</si>
  <si>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</si>
  <si>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</si>
  <si>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</si>
  <si>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</si>
  <si>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</si>
  <si>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</si>
  <si>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</si>
  <si>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</si>
  <si>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</si>
  <si>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</si>
  <si>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</si>
  <si>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</si>
  <si>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</si>
  <si>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</si>
  <si>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</si>
  <si>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</si>
  <si>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</si>
  <si>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</si>
  <si>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</si>
  <si>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</si>
  <si>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</si>
  <si>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</si>
  <si>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</si>
  <si>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</si>
  <si>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</si>
  <si>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</si>
  <si>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</si>
  <si>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</si>
  <si>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</si>
  <si>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</si>
  <si>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</si>
  <si>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</si>
  <si>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</si>
  <si>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</si>
  <si>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</si>
  <si>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</si>
  <si>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</si>
  <si>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</si>
  <si>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</si>
  <si>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</si>
  <si>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</si>
  <si>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</si>
  <si>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</si>
  <si>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</si>
  <si>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</si>
  <si>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</si>
  <si>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</si>
  <si>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</si>
  <si>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</si>
  <si>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</si>
  <si>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</si>
  <si>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</si>
  <si>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</si>
  <si>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</si>
  <si>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</si>
  <si>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</si>
  <si>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</si>
  <si>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</si>
  <si>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</si>
  <si>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</si>
  <si>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</si>
  <si>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</si>
  <si>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</si>
  <si>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</si>
  <si>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</si>
  <si>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</si>
  <si>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</si>
  <si>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</si>
  <si>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</si>
  <si>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</si>
  <si>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</si>
  <si>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</si>
  <si>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</si>
  <si>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</si>
  <si>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</si>
  <si>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</si>
  <si>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</si>
  <si>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</si>
  <si>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</si>
  <si>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</si>
  <si>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</si>
  <si>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</si>
  <si>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</si>
  <si>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</si>
  <si>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</si>
  <si>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</si>
  <si>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</si>
  <si>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</si>
  <si>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</si>
  <si>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</si>
  <si>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</si>
  <si>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</si>
  <si>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</si>
  <si>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</si>
  <si>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</si>
  <si>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</si>
  <si>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</si>
  <si>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</si>
  <si>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</si>
  <si>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</si>
  <si>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</si>
  <si>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</si>
  <si>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</si>
  <si>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</si>
  <si>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</si>
  <si>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</si>
  <si>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</si>
  <si>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</si>
  <si>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</si>
  <si>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</si>
  <si>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</si>
  <si>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</si>
  <si>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</si>
  <si>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</si>
  <si>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</si>
  <si>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</si>
  <si>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</si>
  <si>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</si>
  <si>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</si>
  <si>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</si>
  <si>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</si>
  <si>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</si>
  <si>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</si>
  <si>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</si>
  <si>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</si>
  <si>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</si>
  <si>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</si>
  <si>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</si>
  <si>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</si>
  <si>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</si>
  <si>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</si>
  <si>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</si>
  <si>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</si>
  <si>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</si>
  <si>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</si>
  <si>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</si>
  <si>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</si>
  <si>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</si>
  <si>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</si>
  <si>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</si>
  <si>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</si>
  <si>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</si>
  <si>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</si>
  <si>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</si>
  <si>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</si>
  <si>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</si>
  <si>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</si>
  <si>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</si>
  <si>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</si>
  <si>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</si>
  <si>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</si>
  <si>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</si>
  <si>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</si>
  <si>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</si>
  <si>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</si>
  <si>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</si>
  <si>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</si>
  <si>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</si>
  <si>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</si>
  <si>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</si>
  <si>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</si>
  <si>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</si>
  <si>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</si>
  <si>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</si>
  <si>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</si>
  <si>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</si>
  <si>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</si>
  <si>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</si>
  <si>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</si>
  <si>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</si>
  <si>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</si>
  <si>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</si>
  <si>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</si>
  <si>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</si>
  <si>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</si>
  <si>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</si>
  <si>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</si>
  <si>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</si>
  <si>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</si>
  <si>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</si>
  <si>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</si>
  <si>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</si>
  <si>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</si>
  <si>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</si>
  <si>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</si>
  <si>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</si>
  <si>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</si>
  <si>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</si>
  <si>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</si>
  <si>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</si>
  <si>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</si>
  <si>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</si>
  <si>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</si>
  <si>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</si>
  <si>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</si>
  <si>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</si>
  <si>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</si>
  <si>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</si>
  <si>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</si>
  <si>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</si>
  <si>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</si>
  <si>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</si>
  <si>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</si>
  <si>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</si>
  <si>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</si>
  <si>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</si>
  <si>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</si>
  <si>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</si>
  <si>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</si>
  <si>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</si>
  <si>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</si>
  <si>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</si>
  <si>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</si>
  <si>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</si>
  <si>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</si>
  <si>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</si>
  <si>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</si>
  <si>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</si>
  <si>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</si>
  <si>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</si>
  <si>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</si>
  <si>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</si>
  <si>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</si>
  <si>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</si>
  <si>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</si>
  <si>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</si>
  <si>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</si>
  <si>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</si>
  <si>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</si>
  <si>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</si>
  <si>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</si>
  <si>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</si>
  <si>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</si>
  <si>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</si>
  <si>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</si>
  <si>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</si>
  <si>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</si>
  <si>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</si>
  <si>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</si>
  <si>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</si>
  <si>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</si>
  <si>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</si>
  <si>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</si>
  <si>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</si>
  <si>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</si>
  <si>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</si>
  <si>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</si>
  <si>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</si>
  <si>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</si>
  <si>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</si>
  <si>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</si>
  <si>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</si>
  <si>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</si>
  <si>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</si>
  <si>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</si>
  <si>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</si>
  <si>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</si>
  <si>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</si>
  <si>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</si>
  <si>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</si>
  <si>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</si>
  <si>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</si>
  <si>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</si>
  <si>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</si>
  <si>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</si>
  <si>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</si>
  <si>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</si>
  <si>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</si>
  <si>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</si>
  <si>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</si>
  <si>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</si>
  <si>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</si>
  <si>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</si>
  <si>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</si>
  <si>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</si>
  <si>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</si>
  <si>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</si>
  <si>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</si>
  <si>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</si>
  <si>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</si>
  <si>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</si>
  <si>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</si>
  <si>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</si>
  <si>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</si>
  <si>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</si>
  <si>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</si>
  <si>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</si>
  <si>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</si>
  <si>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</si>
  <si>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</si>
  <si>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</si>
  <si>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</si>
  <si>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</si>
  <si>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</si>
  <si>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</si>
  <si>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</si>
  <si>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</si>
  <si>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</si>
  <si>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</si>
  <si>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</si>
  <si>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</si>
  <si>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</si>
  <si>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</si>
  <si>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</si>
  <si>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</si>
  <si>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</si>
  <si>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</si>
  <si>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</si>
  <si>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</si>
  <si>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</si>
  <si>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</si>
  <si>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</si>
  <si>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</si>
  <si>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</si>
  <si>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</si>
  <si>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</si>
  <si>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</si>
  <si>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</si>
  <si>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</si>
  <si>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</si>
  <si>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</si>
  <si>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</si>
  <si>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</si>
  <si>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</si>
  <si>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</si>
  <si>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</si>
  <si>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</si>
  <si>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</si>
  <si>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</si>
  <si>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</si>
  <si>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</si>
  <si>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</si>
  <si>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</si>
  <si>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</si>
  <si>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</si>
  <si>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</si>
  <si>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</si>
  <si>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</si>
  <si>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</si>
  <si>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</si>
  <si>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</si>
  <si>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</si>
  <si>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</si>
  <si>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</si>
  <si>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</si>
  <si>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</si>
  <si>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</si>
  <si>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</si>
  <si>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</si>
  <si>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</si>
  <si>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</si>
  <si>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</si>
  <si>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</si>
  <si>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</si>
  <si>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</si>
  <si>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</si>
  <si>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</si>
  <si>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</si>
  <si>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</si>
  <si>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</si>
  <si>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</si>
  <si>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</si>
  <si>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</si>
  <si>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</si>
  <si>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</si>
  <si>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</si>
  <si>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</si>
  <si>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</si>
  <si>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</si>
  <si>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</si>
  <si>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</si>
  <si>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</si>
  <si>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</si>
  <si>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</si>
  <si>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</si>
  <si>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</si>
  <si>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</si>
  <si>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</si>
  <si>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</si>
  <si>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</si>
  <si>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</si>
  <si>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</si>
  <si>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</si>
  <si>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</si>
  <si>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</si>
  <si>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</si>
  <si>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</si>
  <si>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</si>
  <si>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</si>
  <si>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</si>
  <si>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</si>
  <si>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</si>
  <si>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</si>
  <si>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</si>
  <si>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</si>
  <si>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</si>
  <si>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</si>
  <si>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</si>
  <si>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</si>
  <si>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</si>
  <si>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</si>
  <si>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</si>
  <si>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</si>
  <si>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</si>
  <si>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</si>
  <si>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</si>
  <si>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</si>
  <si>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</si>
  <si>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</si>
  <si>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</si>
  <si>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</si>
  <si>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</si>
  <si>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</si>
  <si>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</si>
  <si>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</si>
  <si>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</si>
  <si>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</si>
  <si>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</si>
  <si>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</si>
  <si>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</si>
  <si>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</si>
  <si>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</si>
  <si>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</si>
  <si>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</si>
  <si>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</si>
  <si>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</si>
  <si>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</si>
  <si>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</si>
  <si>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</si>
  <si>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</si>
  <si>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</si>
  <si>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</si>
  <si>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</si>
  <si>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</si>
  <si>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</si>
  <si>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</si>
  <si>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</si>
  <si>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</si>
  <si>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</si>
  <si>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</si>
  <si>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</si>
  <si>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</si>
  <si>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</si>
  <si>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</si>
  <si>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</si>
  <si>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</si>
  <si>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</si>
  <si>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</si>
  <si>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</si>
  <si>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</si>
  <si>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</si>
  <si>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</si>
  <si>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</si>
  <si>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</si>
  <si>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</si>
  <si>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</si>
  <si>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</si>
  <si>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</si>
  <si>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</si>
  <si>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</si>
  <si>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</si>
  <si>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</si>
  <si>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</si>
  <si>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</si>
  <si>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</si>
  <si>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</si>
  <si>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</si>
  <si>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</si>
  <si>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</si>
  <si>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</si>
  <si>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</si>
  <si>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</si>
  <si>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</si>
  <si>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</si>
  <si>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</si>
  <si>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</si>
  <si>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</si>
  <si>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</si>
  <si>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</si>
  <si>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</si>
  <si>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</si>
  <si>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</si>
  <si>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</si>
  <si>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</si>
  <si>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</si>
  <si>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</si>
  <si>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</si>
  <si>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</si>
  <si>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</si>
  <si>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</si>
  <si>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</si>
  <si>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</si>
  <si>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</si>
  <si>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</si>
  <si>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</si>
  <si>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</si>
  <si>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</si>
  <si>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</si>
  <si>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</si>
  <si>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</si>
  <si>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</si>
  <si>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</si>
  <si>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</si>
  <si>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</si>
  <si>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</si>
  <si>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</si>
  <si>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</si>
  <si>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</si>
  <si>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</si>
  <si>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</si>
  <si>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</si>
  <si>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</si>
  <si>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</si>
  <si>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</si>
  <si>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</si>
  <si>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</si>
  <si>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</si>
  <si>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</si>
  <si>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</si>
  <si>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</si>
  <si>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</si>
  <si>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</si>
  <si>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</si>
  <si>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</si>
  <si>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</si>
  <si>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</si>
  <si>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</si>
  <si>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</si>
  <si>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</si>
  <si>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</si>
  <si>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</si>
  <si>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</si>
  <si>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</si>
  <si>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</si>
  <si>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</si>
  <si>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</si>
  <si>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</si>
  <si>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</si>
  <si>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</si>
  <si>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</si>
  <si>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</si>
  <si>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</si>
  <si>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</si>
  <si>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</si>
  <si>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</si>
  <si>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</si>
  <si>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</si>
  <si>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</si>
  <si>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</si>
  <si>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</si>
  <si>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</si>
  <si>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</si>
  <si>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</si>
  <si>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</si>
  <si>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</si>
  <si>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</si>
  <si>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</si>
  <si>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</si>
  <si>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</si>
  <si>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</si>
  <si>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</si>
  <si>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</si>
  <si>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</si>
  <si>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</si>
  <si>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</si>
  <si>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</si>
  <si>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</si>
  <si>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</si>
  <si>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</si>
  <si>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</si>
  <si>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</si>
  <si>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</si>
  <si>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</si>
  <si>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</si>
  <si>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</si>
  <si>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</si>
  <si>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</si>
  <si>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</si>
  <si>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</si>
  <si>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</si>
  <si>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</si>
  <si>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</si>
  <si>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</si>
  <si>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</si>
  <si>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</si>
  <si>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</si>
  <si>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</si>
  <si>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</si>
  <si>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</si>
  <si>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</si>
  <si>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</si>
  <si>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</si>
  <si>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</si>
  <si>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</si>
  <si>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</si>
  <si>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</si>
  <si>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</si>
  <si>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</si>
  <si>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</si>
  <si>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</si>
  <si>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</si>
  <si>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</si>
  <si>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</si>
  <si>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</si>
  <si>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</si>
  <si>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</si>
  <si>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</si>
  <si>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</si>
  <si>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</si>
  <si>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</si>
  <si>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</si>
  <si>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</si>
  <si>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</si>
  <si>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</si>
  <si>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</si>
  <si>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</si>
  <si>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</si>
  <si>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</si>
  <si>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</si>
  <si>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</si>
  <si>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</si>
  <si>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</si>
  <si>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</si>
  <si>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</si>
  <si>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</si>
  <si>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</si>
  <si>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</si>
  <si>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</si>
  <si>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</si>
  <si>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</si>
  <si>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</si>
  <si>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</si>
  <si>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</si>
  <si>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</si>
  <si>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</si>
  <si>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</si>
  <si>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</si>
  <si>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</si>
  <si>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</si>
  <si>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</si>
  <si>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</si>
  <si>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</si>
  <si>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</si>
  <si>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</si>
  <si>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</si>
  <si>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</si>
  <si>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</si>
  <si>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</si>
  <si>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</si>
  <si>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</si>
  <si>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</si>
  <si>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</si>
  <si>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</si>
  <si>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</si>
  <si>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</si>
  <si>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</si>
  <si>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</si>
  <si>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</si>
  <si>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</si>
  <si>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</si>
  <si>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</si>
  <si>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</si>
  <si>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</si>
  <si>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</si>
  <si>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</si>
  <si>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</si>
  <si>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</si>
  <si>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</si>
  <si>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</si>
  <si>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</si>
  <si>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</si>
  <si>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</si>
  <si>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</si>
  <si>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</si>
  <si>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</si>
  <si>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</si>
  <si>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</si>
  <si>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</si>
  <si>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</si>
  <si>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</si>
  <si>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</si>
  <si>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</si>
  <si>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</si>
  <si>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</si>
  <si>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</si>
  <si>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</si>
  <si>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</si>
  <si>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</si>
  <si>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</si>
  <si>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</si>
  <si>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</si>
  <si>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</si>
  <si>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</si>
  <si>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</si>
  <si>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</si>
  <si>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</si>
  <si>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</si>
  <si>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</si>
  <si>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</si>
  <si>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</si>
  <si>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</si>
  <si>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</si>
  <si>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</si>
  <si>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</si>
  <si>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</si>
  <si>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</si>
  <si>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</si>
  <si>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</si>
  <si>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</si>
  <si>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</si>
  <si>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</si>
  <si>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</si>
  <si>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</si>
  <si>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</si>
  <si>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</si>
  <si>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</si>
  <si>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</si>
  <si>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</si>
  <si>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</si>
  <si>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</si>
  <si>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</si>
  <si>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</si>
  <si>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</si>
  <si>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</si>
  <si>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</si>
  <si>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</si>
  <si>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</si>
  <si>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</si>
  <si>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</si>
  <si>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</si>
  <si>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</si>
  <si>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</si>
  <si>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</si>
  <si>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</si>
  <si>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</si>
  <si>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</si>
  <si>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</si>
  <si>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</si>
  <si>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</si>
  <si>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</si>
  <si>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</si>
  <si>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</si>
  <si>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</si>
  <si>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</si>
  <si>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</si>
  <si>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</si>
  <si>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</si>
  <si>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</si>
  <si>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</si>
  <si>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</si>
  <si>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</si>
  <si>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</si>
  <si>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</si>
  <si>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</si>
  <si>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</si>
  <si>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</si>
  <si>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</si>
  <si>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</si>
  <si>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</si>
  <si>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</si>
  <si>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</si>
  <si>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</si>
  <si>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</si>
  <si>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</si>
  <si>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</si>
  <si>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</si>
  <si>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</si>
  <si>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</si>
  <si>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</si>
  <si>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</si>
  <si>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</si>
  <si>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</si>
  <si>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</si>
  <si>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</si>
  <si>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</si>
  <si>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</si>
  <si>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</si>
  <si>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</si>
  <si>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</si>
  <si>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</si>
  <si>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</si>
  <si>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</si>
  <si>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</si>
  <si>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</si>
  <si>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</si>
  <si>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</si>
  <si>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</si>
  <si>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</si>
  <si>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</si>
  <si>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</si>
  <si>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</si>
  <si>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</si>
  <si>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</si>
  <si>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</si>
  <si>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</si>
  <si>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</si>
  <si>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</si>
  <si>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</si>
  <si>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</si>
  <si>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</si>
  <si>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</si>
  <si>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</si>
  <si>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</si>
  <si>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</si>
  <si>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</si>
  <si>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</si>
  <si>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</si>
  <si>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</si>
  <si>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</si>
  <si>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</si>
  <si>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</si>
  <si>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</si>
  <si>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</si>
  <si>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</si>
  <si>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</si>
  <si>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</si>
  <si>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</si>
  <si>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</si>
  <si>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</si>
  <si>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</si>
  <si>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</si>
  <si>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</si>
  <si>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</si>
  <si>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</si>
  <si>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</si>
  <si>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</si>
  <si>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</si>
  <si>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</si>
  <si>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</si>
  <si>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</si>
  <si>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</si>
  <si>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</si>
  <si>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</si>
  <si>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</si>
  <si>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</si>
  <si>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</si>
  <si>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</si>
  <si>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</si>
  <si>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</si>
  <si>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</si>
  <si>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</si>
  <si>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</si>
  <si>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</si>
  <si>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</si>
  <si>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</si>
  <si>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</si>
  <si>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</si>
  <si>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</si>
  <si>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</si>
  <si>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</si>
  <si>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</si>
  <si>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</si>
  <si>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</si>
  <si>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</si>
  <si>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</si>
  <si>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</si>
  <si>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</si>
  <si>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</si>
  <si>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</si>
  <si>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</si>
  <si>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</si>
  <si>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</si>
  <si>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</si>
  <si>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</si>
  <si>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</si>
  <si>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</si>
  <si>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</si>
  <si>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</si>
  <si>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</si>
  <si>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</si>
  <si>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</si>
  <si>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</si>
  <si>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</si>
  <si>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</si>
  <si>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</si>
  <si>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</si>
  <si>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</si>
  <si>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</si>
  <si>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</si>
  <si>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</si>
  <si>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</si>
  <si>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</si>
  <si>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</si>
  <si>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</si>
  <si>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</si>
  <si>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</si>
  <si>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</si>
  <si>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</si>
  <si>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</si>
  <si>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</si>
  <si>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</si>
  <si>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</si>
  <si>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</si>
  <si>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</si>
  <si>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</si>
  <si>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</si>
  <si>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</si>
  <si>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</si>
  <si>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</si>
  <si>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</si>
  <si>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</si>
  <si>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</si>
  <si>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</si>
  <si>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</si>
  <si>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</si>
  <si>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</si>
  <si>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</si>
  <si>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</si>
  <si>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</si>
  <si>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</si>
  <si>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</si>
  <si>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</si>
  <si>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</si>
  <si>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</si>
  <si>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</si>
  <si>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</si>
  <si>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</si>
  <si>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</si>
  <si>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</si>
  <si>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</si>
  <si>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</si>
  <si>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</si>
  <si>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</si>
  <si>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</si>
  <si>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</si>
  <si>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</si>
  <si>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</si>
  <si>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</si>
  <si>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</si>
  <si>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</si>
  <si>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</si>
  <si>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</si>
  <si>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</si>
  <si>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</si>
  <si>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</si>
  <si>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</si>
  <si>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</si>
  <si>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</si>
  <si>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</si>
  <si>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</si>
  <si>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</si>
  <si>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</si>
  <si>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</si>
  <si>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</si>
  <si>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</si>
  <si>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</si>
  <si>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</si>
  <si>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</si>
  <si>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</si>
  <si>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</si>
  <si>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</si>
  <si>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</si>
  <si>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</si>
  <si>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</si>
  <si>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</si>
  <si>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</si>
  <si>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</si>
  <si>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</si>
  <si>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</si>
  <si>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</si>
  <si>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</si>
  <si>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</si>
  <si>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</si>
  <si>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</si>
  <si>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</si>
  <si>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</si>
  <si>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</si>
  <si>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</si>
  <si>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</si>
  <si>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</si>
  <si>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</si>
  <si>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</si>
  <si>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</si>
  <si>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</si>
  <si>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</si>
  <si>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</si>
  <si>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</si>
  <si>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</si>
  <si>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</si>
  <si>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</si>
  <si>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</si>
  <si>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</si>
  <si>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</si>
  <si>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</si>
  <si>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</si>
  <si>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</si>
  <si>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</si>
  <si>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</si>
  <si>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</si>
  <si>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</si>
  <si>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</si>
  <si>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</si>
  <si>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</si>
  <si>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</si>
  <si>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</si>
  <si>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</si>
  <si>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</si>
  <si>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</si>
  <si>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</si>
  <si>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</si>
  <si>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</si>
  <si>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</si>
  <si>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</si>
  <si>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</si>
  <si>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</si>
  <si>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</si>
  <si>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</si>
  <si>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</si>
  <si>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</si>
  <si>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</si>
  <si>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</si>
  <si>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</si>
  <si>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</si>
  <si>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</si>
  <si>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</si>
  <si>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</si>
  <si>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</si>
  <si>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</si>
  <si>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</si>
  <si>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</si>
  <si>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</si>
  <si>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</si>
  <si>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</si>
  <si>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</si>
  <si>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</si>
  <si>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</si>
  <si>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</si>
  <si>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</si>
  <si>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</si>
  <si>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</si>
  <si>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</si>
  <si>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</si>
  <si>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</si>
  <si>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</si>
  <si>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</si>
  <si>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</si>
  <si>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</si>
  <si>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</si>
  <si>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</si>
  <si>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</si>
  <si>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</si>
  <si>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</si>
  <si>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</si>
  <si>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</si>
  <si>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</si>
  <si>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</si>
  <si>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</si>
  <si>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</si>
  <si>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</si>
  <si>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</si>
  <si>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</si>
  <si>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</si>
  <si>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</si>
  <si>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</si>
  <si>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</si>
  <si>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</si>
  <si>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</si>
  <si>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</si>
  <si>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</si>
  <si>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</si>
  <si>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</si>
  <si>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</si>
  <si>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</si>
  <si>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</si>
  <si>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</si>
  <si>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</si>
  <si>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</si>
  <si>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</si>
  <si>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</si>
  <si>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</si>
  <si>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</si>
  <si>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</si>
  <si>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</si>
  <si>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</si>
  <si>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</si>
  <si>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</si>
  <si>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</si>
  <si>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</si>
  <si>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</si>
  <si>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</si>
  <si>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</si>
  <si>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</si>
  <si>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</si>
  <si>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</si>
  <si>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</si>
  <si>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</si>
  <si>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</si>
  <si>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</si>
  <si>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</si>
  <si>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</si>
  <si>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</si>
  <si>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</si>
  <si>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</si>
  <si>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</si>
  <si>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</si>
  <si>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</si>
  <si>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</si>
  <si>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</si>
  <si>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</si>
  <si>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</si>
  <si>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</si>
  <si>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</si>
  <si>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</si>
  <si>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</si>
  <si>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</si>
  <si>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</si>
  <si>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</si>
  <si>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</si>
  <si>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</si>
  <si>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</si>
  <si>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</si>
  <si>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</si>
  <si>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</si>
  <si>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</si>
  <si>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</si>
  <si>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</si>
  <si>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</si>
  <si>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</si>
  <si>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</si>
  <si>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</si>
  <si>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</si>
  <si>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</si>
  <si>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</si>
  <si>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</si>
  <si>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</si>
  <si>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</si>
  <si>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</si>
  <si>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</si>
  <si>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</si>
  <si>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</si>
  <si>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</si>
  <si>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</si>
  <si>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</si>
  <si>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</si>
  <si>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</si>
  <si>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</si>
  <si>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</si>
  <si>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</si>
  <si>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</si>
  <si>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</si>
  <si>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</si>
  <si>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</si>
  <si>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</si>
  <si>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</si>
  <si>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</si>
  <si>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</si>
  <si>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</si>
  <si>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</si>
  <si>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</si>
  <si>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</si>
  <si>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</si>
  <si>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</si>
  <si>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</si>
  <si>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</si>
  <si>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</si>
  <si>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</si>
  <si>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</si>
  <si>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</si>
  <si>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</si>
  <si>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</si>
  <si>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</si>
  <si>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</si>
  <si>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</si>
  <si>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</si>
  <si>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</si>
  <si>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</si>
  <si>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</si>
  <si>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</si>
  <si>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</si>
  <si>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</si>
  <si>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</si>
  <si>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</si>
  <si>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</si>
  <si>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</si>
  <si>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</si>
  <si>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</si>
  <si>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</si>
  <si>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</si>
  <si>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</si>
  <si>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</si>
  <si>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</si>
  <si>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</si>
  <si>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</si>
  <si>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</si>
  <si>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</si>
  <si>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</si>
  <si>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</si>
  <si>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</si>
  <si>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</si>
  <si>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</si>
  <si>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</si>
  <si>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</si>
  <si>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</si>
  <si>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</si>
  <si>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</si>
  <si>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</si>
  <si>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</si>
  <si>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</si>
  <si>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</si>
  <si>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</si>
  <si>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</si>
  <si>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</si>
  <si>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</si>
  <si>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</si>
  <si>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</si>
  <si>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</si>
  <si>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</si>
  <si>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</si>
  <si>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</si>
  <si>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</si>
  <si>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</si>
  <si>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</si>
  <si>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</si>
  <si>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</si>
  <si>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</si>
  <si>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</si>
  <si>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</si>
  <si>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</si>
  <si>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</si>
  <si>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</si>
  <si>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</si>
  <si>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</si>
  <si>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</si>
  <si>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</si>
  <si>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</si>
  <si>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</si>
  <si>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</si>
  <si>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</si>
  <si>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</si>
  <si>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</si>
  <si>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</si>
  <si>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</si>
  <si>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</si>
  <si>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</si>
  <si>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</si>
  <si>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</si>
  <si>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</si>
  <si>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</si>
  <si>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</si>
  <si>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</si>
  <si>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</si>
  <si>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</si>
  <si>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</si>
  <si>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</si>
  <si>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</si>
  <si>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</si>
  <si>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</si>
  <si>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</si>
  <si>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</si>
  <si>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</si>
  <si>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</si>
  <si>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</si>
  <si>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</si>
  <si>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</si>
  <si>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</si>
  <si>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</si>
  <si>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</si>
  <si>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</si>
  <si>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</si>
  <si>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</si>
  <si>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</si>
  <si>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</si>
  <si>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</si>
  <si>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</si>
  <si>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</si>
  <si>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</si>
  <si>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</si>
  <si>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</si>
  <si>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</si>
  <si>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</si>
  <si>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</si>
  <si>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</si>
  <si>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</si>
  <si>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</si>
  <si>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</si>
  <si>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</si>
  <si>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</si>
  <si>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</si>
  <si>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</si>
  <si>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</si>
  <si>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</si>
  <si>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</si>
  <si>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</si>
  <si>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</si>
  <si>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</si>
  <si>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</si>
  <si>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</si>
  <si>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</si>
  <si>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</si>
  <si>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</si>
  <si>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</si>
  <si>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</si>
  <si>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</si>
  <si>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</si>
  <si>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</si>
  <si>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</si>
  <si>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</si>
  <si>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</si>
  <si>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</si>
  <si>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</si>
  <si>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</si>
  <si>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</si>
  <si>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</si>
  <si>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</si>
  <si>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</si>
  <si>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</si>
  <si>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</si>
  <si>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</si>
  <si>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</si>
  <si>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</si>
  <si>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</si>
  <si>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</si>
  <si>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</si>
  <si>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</si>
  <si>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</si>
  <si>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</si>
  <si>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</si>
  <si>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</si>
  <si>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</si>
  <si>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</si>
  <si>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</si>
  <si>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</si>
  <si>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</si>
  <si>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</si>
  <si>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</si>
  <si>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</si>
  <si>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</si>
  <si>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</si>
  <si>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</si>
  <si>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</si>
  <si>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</si>
  <si>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</si>
  <si>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</si>
  <si>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</si>
  <si>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</si>
  <si>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</si>
  <si>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</si>
  <si>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</si>
  <si>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</si>
  <si>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</si>
  <si>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</si>
  <si>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</si>
  <si>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</si>
  <si>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</si>
  <si>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</si>
  <si>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</si>
  <si>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</si>
  <si>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</si>
  <si>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</si>
  <si>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</si>
  <si>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</si>
  <si>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</si>
  <si>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</si>
  <si>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</si>
  <si>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</si>
  <si>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</si>
  <si>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</si>
  <si>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</si>
  <si>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</si>
  <si>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</si>
  <si>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</si>
  <si>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</si>
  <si>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</si>
  <si>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</si>
  <si>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</si>
  <si>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</si>
  <si>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</si>
  <si>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</si>
  <si>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</si>
  <si>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</si>
  <si>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</si>
  <si>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</si>
  <si>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</si>
  <si>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</si>
  <si>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</si>
  <si>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</si>
  <si>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</si>
  <si>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</si>
  <si>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</si>
  <si>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</si>
  <si>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</si>
  <si>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</si>
  <si>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</si>
  <si>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</si>
  <si>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</si>
  <si>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</si>
  <si>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</si>
  <si>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</si>
  <si>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</si>
  <si>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</si>
  <si>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</si>
  <si>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</si>
  <si>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</si>
  <si>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</si>
  <si>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</si>
  <si>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</si>
  <si>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</si>
  <si>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</si>
  <si>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</si>
  <si>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</si>
  <si>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</si>
  <si>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</si>
  <si>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</si>
  <si>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</si>
  <si>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</si>
  <si>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</si>
  <si>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</si>
  <si>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</si>
  <si>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</si>
  <si>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</si>
  <si>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</si>
  <si>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</si>
  <si>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</si>
  <si>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</si>
  <si>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</si>
  <si>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</si>
  <si>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</si>
  <si>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</si>
  <si>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</si>
  <si>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</si>
  <si>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</si>
  <si>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</si>
  <si>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</si>
  <si>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</si>
  <si>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</si>
  <si>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</si>
  <si>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</si>
  <si>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</si>
  <si>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</si>
  <si>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</si>
  <si>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</si>
  <si>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</si>
  <si>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</si>
  <si>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</si>
  <si>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</si>
  <si>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</si>
  <si>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</si>
  <si>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</si>
  <si>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</si>
  <si>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</si>
  <si>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</si>
  <si>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</si>
  <si>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</si>
  <si>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</si>
  <si>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</si>
  <si>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</si>
  <si>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</si>
  <si>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</si>
  <si>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</si>
  <si>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</si>
  <si>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</si>
  <si>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</si>
  <si>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</si>
  <si>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</si>
  <si>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</si>
  <si>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</si>
  <si>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</si>
  <si>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</si>
  <si>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</si>
  <si>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</si>
  <si>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</si>
  <si>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</si>
  <si>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</si>
  <si>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</si>
  <si>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</si>
  <si>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</si>
  <si>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</si>
  <si>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</si>
  <si>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</si>
  <si>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</si>
  <si>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</si>
  <si>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</si>
  <si>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</si>
  <si>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</si>
  <si>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</si>
  <si>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</si>
  <si>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</si>
  <si>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</si>
  <si>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</si>
  <si>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</si>
  <si>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</si>
  <si>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</si>
  <si>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</si>
  <si>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</si>
  <si>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</si>
  <si>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</si>
  <si>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</si>
  <si>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</si>
  <si>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</si>
  <si>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</si>
  <si>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</si>
  <si>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</si>
  <si>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</si>
  <si>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</si>
  <si>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</si>
  <si>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</si>
  <si>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</si>
  <si>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</si>
  <si>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</si>
  <si>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</si>
  <si>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</si>
  <si>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</si>
  <si>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</si>
  <si>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</si>
  <si>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</si>
  <si>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</si>
  <si>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</si>
  <si>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</si>
  <si>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</si>
  <si>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</si>
  <si>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</si>
  <si>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</si>
  <si>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</si>
  <si>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</si>
  <si>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</si>
  <si>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</si>
  <si>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</si>
  <si>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</si>
  <si>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</si>
  <si>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</si>
  <si>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</si>
  <si>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</si>
  <si>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</si>
  <si>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</si>
  <si>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</si>
  <si>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</si>
  <si>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</si>
  <si>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</si>
  <si>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</si>
  <si>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</si>
  <si>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</si>
  <si>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</si>
  <si>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</si>
  <si>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</si>
  <si>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</si>
  <si>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</si>
  <si>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</si>
  <si>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</si>
  <si>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</si>
  <si>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</si>
  <si>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</si>
  <si>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</si>
  <si>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</si>
  <si>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</si>
  <si>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</si>
  <si>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</si>
  <si>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</si>
  <si>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</si>
  <si>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</si>
  <si>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</si>
  <si>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</si>
  <si>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</si>
  <si>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</si>
  <si>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</si>
  <si>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</si>
  <si>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</si>
  <si>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</si>
  <si>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</si>
  <si>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</si>
  <si>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</si>
  <si>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</si>
  <si>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</si>
  <si>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</si>
  <si>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</si>
  <si>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</si>
  <si>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</si>
  <si>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</si>
  <si>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</si>
  <si>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</si>
  <si>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</si>
  <si>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</si>
  <si>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</si>
  <si>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</si>
  <si>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</si>
  <si>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</si>
  <si>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</si>
  <si>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</si>
  <si>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</si>
  <si>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</si>
  <si>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</si>
  <si>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</si>
  <si>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</si>
  <si>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</si>
  <si>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</si>
  <si>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</si>
  <si>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</si>
  <si>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</si>
  <si>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</si>
  <si>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</si>
  <si>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</si>
  <si>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</si>
  <si>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</si>
  <si>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</si>
  <si>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</si>
  <si>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</si>
  <si>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</si>
  <si>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</si>
  <si>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</si>
  <si>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</si>
  <si>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</si>
  <si>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</si>
  <si>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</si>
  <si>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</si>
  <si>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</si>
  <si>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</si>
  <si>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</si>
  <si>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</si>
  <si>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</si>
  <si>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</si>
  <si>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</si>
  <si>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</si>
  <si>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</si>
  <si>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</si>
  <si>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</si>
  <si>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</si>
  <si>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</si>
  <si>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</si>
  <si>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</si>
  <si>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</si>
  <si>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</si>
  <si>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</si>
  <si>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</si>
  <si>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</si>
  <si>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</si>
  <si>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</si>
  <si>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</si>
  <si>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</si>
  <si>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</si>
  <si>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</si>
  <si>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</si>
  <si>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</si>
  <si>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</si>
  <si>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</si>
  <si>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</si>
  <si>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</si>
  <si>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</si>
  <si>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</si>
  <si>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</si>
  <si>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</si>
  <si>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</si>
  <si>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</si>
  <si>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</si>
  <si>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</si>
  <si>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</si>
  <si>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</si>
  <si>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</si>
  <si>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</si>
  <si>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</si>
  <si>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</si>
  <si>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</si>
  <si>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</si>
  <si>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</si>
  <si>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</si>
  <si>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</si>
  <si>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</si>
  <si>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</si>
  <si>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</si>
  <si>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</si>
  <si>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</si>
  <si>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</si>
  <si>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</si>
  <si>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</si>
  <si>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</si>
  <si>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</si>
  <si>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</si>
  <si>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</si>
  <si>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</si>
  <si>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</si>
  <si>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</si>
  <si>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</si>
  <si>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</si>
  <si>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</si>
  <si>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</si>
  <si>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</si>
  <si>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</si>
  <si>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</si>
  <si>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</si>
  <si>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</si>
  <si>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</si>
  <si>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</si>
  <si>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</si>
  <si>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</si>
  <si>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</si>
  <si>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</si>
  <si>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</si>
  <si>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</si>
  <si>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</si>
  <si>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</si>
  <si>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</si>
  <si>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</si>
  <si>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</si>
  <si>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</si>
  <si>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</si>
  <si>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</si>
  <si>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</si>
  <si>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</si>
  <si>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</si>
  <si>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</si>
  <si>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</si>
  <si>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</si>
  <si>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</si>
  <si>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</si>
  <si>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</si>
  <si>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</si>
  <si>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</si>
  <si>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</si>
  <si>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</si>
  <si>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</si>
  <si>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</si>
  <si>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</si>
  <si>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</si>
  <si>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</si>
  <si>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</si>
  <si>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</si>
  <si>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</si>
  <si>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</si>
  <si>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</si>
  <si>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</si>
  <si>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</si>
  <si>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</si>
  <si>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</si>
  <si>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</si>
  <si>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</si>
  <si>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</si>
  <si>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</si>
  <si>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</si>
  <si>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</si>
  <si>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</si>
  <si>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</si>
  <si>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</si>
  <si>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</si>
  <si>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</si>
  <si>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</si>
  <si>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</si>
  <si>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</si>
  <si>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</si>
  <si>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</si>
  <si>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</si>
  <si>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</si>
  <si>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</si>
  <si>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</si>
  <si>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</si>
  <si>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</si>
  <si>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</si>
  <si>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</si>
  <si>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</si>
  <si>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</si>
  <si>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</si>
  <si>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</si>
  <si>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</si>
  <si>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</si>
  <si>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</si>
  <si>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</si>
  <si>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</si>
  <si>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</si>
  <si>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</si>
  <si>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</si>
  <si>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</si>
  <si>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</si>
  <si>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</si>
  <si>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</si>
  <si>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</si>
  <si>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</si>
  <si>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</si>
  <si>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</si>
  <si>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</si>
  <si>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</si>
  <si>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</si>
  <si>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</si>
  <si>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</si>
  <si>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</si>
  <si>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</si>
  <si>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</si>
  <si>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</si>
  <si>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</si>
  <si>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</si>
  <si>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</si>
  <si>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</si>
  <si>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</si>
  <si>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</si>
  <si>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</si>
  <si>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</si>
  <si>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</si>
  <si>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</si>
  <si>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</si>
  <si>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</si>
  <si>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</si>
  <si>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</si>
  <si>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</si>
  <si>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</si>
  <si>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</si>
  <si>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</si>
  <si>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</si>
  <si>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</si>
  <si>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</si>
  <si>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</si>
  <si>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</si>
  <si>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</si>
  <si>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</si>
  <si>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</si>
  <si>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</si>
  <si>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</si>
  <si>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</si>
  <si>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</si>
  <si>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</si>
  <si>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</si>
  <si>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</si>
  <si>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</si>
  <si>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</si>
  <si>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</si>
  <si>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</si>
  <si>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</si>
  <si>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</si>
  <si>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</si>
  <si>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</si>
  <si>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</si>
  <si>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</si>
  <si>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</si>
  <si>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</si>
  <si>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</si>
  <si>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</si>
  <si>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</si>
  <si>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</si>
  <si>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</si>
  <si>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</si>
  <si>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</si>
  <si>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</si>
  <si>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</si>
  <si>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</si>
  <si>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</si>
  <si>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</si>
  <si>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</si>
  <si>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</si>
  <si>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</si>
  <si>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</si>
  <si>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</si>
  <si>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</si>
  <si>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</si>
  <si>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</si>
  <si>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</si>
  <si>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</si>
  <si>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</si>
  <si>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</si>
  <si>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</si>
  <si>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</si>
  <si>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</si>
  <si>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</si>
  <si>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</si>
  <si>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</si>
  <si>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</si>
  <si>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</si>
  <si>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</si>
  <si>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</si>
  <si>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</si>
  <si>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</si>
  <si>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</si>
  <si>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</si>
  <si>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</si>
  <si>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</si>
  <si>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</si>
  <si>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</si>
  <si>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</si>
  <si>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</si>
  <si>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</si>
  <si>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</si>
  <si>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</si>
  <si>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</si>
  <si>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</si>
  <si>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</si>
  <si>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</si>
  <si>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</si>
  <si>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</si>
  <si>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</si>
  <si>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</si>
  <si>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</si>
  <si>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</si>
  <si>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</si>
  <si>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</si>
  <si>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</si>
  <si>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</si>
  <si>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</si>
  <si>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</si>
  <si>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</si>
  <si>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</si>
  <si>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</si>
  <si>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</si>
  <si>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</si>
  <si>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</si>
  <si>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</si>
  <si>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</si>
  <si>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</si>
  <si>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</si>
  <si>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</si>
  <si>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</si>
  <si>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</si>
  <si>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</si>
  <si>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</si>
  <si>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</si>
  <si>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</si>
  <si>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</si>
  <si>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</si>
  <si>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</si>
  <si>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</si>
  <si>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</si>
  <si>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</si>
  <si>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</si>
  <si>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</si>
  <si>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</si>
  <si>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</si>
  <si>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</si>
  <si>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</si>
  <si>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</si>
  <si>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</si>
  <si>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</si>
  <si>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</si>
  <si>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</si>
  <si>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</si>
  <si>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</si>
  <si>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</si>
  <si>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</si>
  <si>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</si>
  <si>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</si>
  <si>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</si>
  <si>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</si>
  <si>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</si>
  <si>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</si>
  <si>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</si>
  <si>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</si>
  <si>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</si>
  <si>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</si>
  <si>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</si>
  <si>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</si>
  <si>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</si>
  <si>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</si>
  <si>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</si>
  <si>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</si>
  <si>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</si>
  <si>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</si>
  <si>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</si>
  <si>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</si>
  <si>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</si>
  <si>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</si>
  <si>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</si>
  <si>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</si>
  <si>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</si>
  <si>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</si>
  <si>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</si>
  <si>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</si>
  <si>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</si>
  <si>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</si>
  <si>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</si>
  <si>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</si>
  <si>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</si>
  <si>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</si>
  <si>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</si>
  <si>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</si>
  <si>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</si>
  <si>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</si>
  <si>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</si>
  <si>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</si>
  <si>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</si>
  <si>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</si>
  <si>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</si>
  <si>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</si>
  <si>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</si>
  <si>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</si>
  <si>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</si>
  <si>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</si>
  <si>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</si>
  <si>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</si>
  <si>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</si>
  <si>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</si>
  <si>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</si>
  <si>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</si>
  <si>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</si>
  <si>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</si>
  <si>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</si>
  <si>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</si>
  <si>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</si>
  <si>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</si>
  <si>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</si>
  <si>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</si>
  <si>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</si>
  <si>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</si>
  <si>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</si>
  <si>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</si>
  <si>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</si>
  <si>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</si>
  <si>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</si>
  <si>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</si>
  <si>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</si>
  <si>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</si>
  <si>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</si>
  <si>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</si>
  <si>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</si>
  <si>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</si>
  <si>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</si>
  <si>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</si>
  <si>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</si>
  <si>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</si>
  <si>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</si>
  <si>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</si>
  <si>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</si>
  <si>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</si>
  <si>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</si>
  <si>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</si>
  <si>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</si>
  <si>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</si>
  <si>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</si>
  <si>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</si>
  <si>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</si>
  <si>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</si>
  <si>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</si>
  <si>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</si>
  <si>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</si>
  <si>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</si>
  <si>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</si>
  <si>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</si>
  <si>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</si>
  <si>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</si>
  <si>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</si>
  <si>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</si>
  <si>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</si>
  <si>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</si>
  <si>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</si>
  <si>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</si>
  <si>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</si>
  <si>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</si>
  <si>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</si>
  <si>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</si>
  <si>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</si>
  <si>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</si>
  <si>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</si>
  <si>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</si>
  <si>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</si>
  <si>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</si>
  <si>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</si>
  <si>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</si>
  <si>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</si>
  <si>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</si>
  <si>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</si>
  <si>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</si>
  <si>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</si>
  <si>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</si>
  <si>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</si>
  <si>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</si>
  <si>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</si>
  <si>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</si>
  <si>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</si>
  <si>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</si>
  <si>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</si>
  <si>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</si>
  <si>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</si>
  <si>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</si>
  <si>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</si>
  <si>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</si>
  <si>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</si>
  <si>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</si>
  <si>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</si>
  <si>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</si>
  <si>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</si>
  <si>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</si>
  <si>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</si>
  <si>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</si>
  <si>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</si>
  <si>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</si>
  <si>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</si>
  <si>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</si>
  <si>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</si>
  <si>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</si>
  <si>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</si>
  <si>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</si>
  <si>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</si>
  <si>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</si>
  <si>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</si>
  <si>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</si>
  <si>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</si>
  <si>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</si>
  <si>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</si>
  <si>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</si>
  <si>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</si>
  <si>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</si>
  <si>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</si>
  <si>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</si>
  <si>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</si>
  <si>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</si>
  <si>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</si>
  <si>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</si>
  <si>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</si>
  <si>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</si>
  <si>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</si>
  <si>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</si>
  <si>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</si>
  <si>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</si>
  <si>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</si>
  <si>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</si>
  <si>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</si>
  <si>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</si>
  <si>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</si>
  <si>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</si>
  <si>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</si>
  <si>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</si>
  <si>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</si>
  <si>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</si>
  <si>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</si>
  <si>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</si>
  <si>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</si>
  <si>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</si>
  <si>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</si>
  <si>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</si>
  <si>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</si>
  <si>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</si>
  <si>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</si>
  <si>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</si>
  <si>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</si>
  <si>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</si>
  <si>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</si>
  <si>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</si>
  <si>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</si>
  <si>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</si>
  <si>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</si>
  <si>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</si>
  <si>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</si>
  <si>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</si>
  <si>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</si>
  <si>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</si>
  <si>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</si>
  <si>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</si>
  <si>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</si>
  <si>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</si>
  <si>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</si>
  <si>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</si>
  <si>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</si>
  <si>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</si>
  <si>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</si>
  <si>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</si>
  <si>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</si>
  <si>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</si>
  <si>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</si>
  <si>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</si>
  <si>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</si>
  <si>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</si>
  <si>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</si>
  <si>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</si>
  <si>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</si>
  <si>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</si>
  <si>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</si>
  <si>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</si>
  <si>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</si>
  <si>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</si>
  <si>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</si>
  <si>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</si>
  <si>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</si>
  <si>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</si>
  <si>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</si>
  <si>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</si>
  <si>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</si>
  <si>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</si>
  <si>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</si>
  <si>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</si>
  <si>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</si>
  <si>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</si>
  <si>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</si>
  <si>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</si>
  <si>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</si>
  <si>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</si>
  <si>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</si>
  <si>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</si>
  <si>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</si>
  <si>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</si>
  <si>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</si>
  <si>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</si>
  <si>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</si>
  <si>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</si>
  <si>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</si>
  <si>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</si>
  <si>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</si>
  <si>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</si>
  <si>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</si>
  <si>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</si>
  <si>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</si>
  <si>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</si>
  <si>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</si>
  <si>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</si>
  <si>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</si>
  <si>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</si>
  <si>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</si>
  <si>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</si>
  <si>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</si>
  <si>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</si>
  <si>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</si>
  <si>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</si>
  <si>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</si>
  <si>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</si>
  <si>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</si>
  <si>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</si>
  <si>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</si>
  <si>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</si>
  <si>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</si>
  <si>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</si>
  <si>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</si>
  <si>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</si>
  <si>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</si>
  <si>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</si>
  <si>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</si>
  <si>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</si>
  <si>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</si>
  <si>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</si>
  <si>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</si>
  <si>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</si>
  <si>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</si>
  <si>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</si>
  <si>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</si>
  <si>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</si>
  <si>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</si>
  <si>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</si>
  <si>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</si>
  <si>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</si>
  <si>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</si>
  <si>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</si>
  <si>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</si>
  <si>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</si>
  <si>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</si>
  <si>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</si>
  <si>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</si>
  <si>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</si>
  <si>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</si>
  <si>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</si>
  <si>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</si>
  <si>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</si>
  <si>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</si>
  <si>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</si>
  <si>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</si>
  <si>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</si>
  <si>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</si>
  <si>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</si>
  <si>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</si>
  <si>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</si>
  <si>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</si>
  <si>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</si>
  <si>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</si>
  <si>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</si>
  <si>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</si>
  <si>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</si>
  <si>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</si>
  <si>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</si>
  <si>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</si>
  <si>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</si>
  <si>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</si>
  <si>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</si>
  <si>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</si>
  <si>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</si>
  <si>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</si>
  <si>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</si>
  <si>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</si>
  <si>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</si>
  <si>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</si>
  <si>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</si>
  <si>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</si>
  <si>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</si>
  <si>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</si>
  <si>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</si>
  <si>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</si>
  <si>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</si>
  <si>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</si>
  <si>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</si>
  <si>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</si>
  <si>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</si>
  <si>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</si>
  <si>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</si>
  <si>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</si>
  <si>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</si>
  <si>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</si>
  <si>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</si>
  <si>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</si>
  <si>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</si>
  <si>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</si>
  <si>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</si>
  <si>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</si>
  <si>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</si>
  <si>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</si>
  <si>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</si>
  <si>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</si>
  <si>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</si>
  <si>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</si>
  <si>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</si>
  <si>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</si>
  <si>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</si>
  <si>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</si>
  <si>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</si>
  <si>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</si>
  <si>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</si>
  <si>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</si>
  <si>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</si>
  <si>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</si>
  <si>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</si>
  <si>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</si>
  <si>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</si>
  <si>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</si>
  <si>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</si>
  <si>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</si>
  <si>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</si>
  <si>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</si>
  <si>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</si>
  <si>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</si>
  <si>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</si>
  <si>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</si>
  <si>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</si>
  <si>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</si>
  <si>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</si>
  <si>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</si>
  <si>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</si>
  <si>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</si>
  <si>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</si>
  <si>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</si>
  <si>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</si>
  <si>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</si>
  <si>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</si>
  <si>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</si>
  <si>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</si>
  <si>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</si>
  <si>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</si>
  <si>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</si>
  <si>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</si>
  <si>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</si>
  <si>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</si>
  <si>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</si>
  <si>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</si>
  <si>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</si>
  <si>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</si>
  <si>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</si>
  <si>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</si>
  <si>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</si>
  <si>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</si>
  <si>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</si>
  <si>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</si>
  <si>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</si>
  <si>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</si>
  <si>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</si>
  <si>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</si>
  <si>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</si>
  <si>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</si>
  <si>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</si>
  <si>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</si>
  <si>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</si>
  <si>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</si>
  <si>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</si>
  <si>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</si>
  <si>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</si>
  <si>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</si>
  <si>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</si>
  <si>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</si>
  <si>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</si>
  <si>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</si>
  <si>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</si>
  <si>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</si>
  <si>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</si>
  <si>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</si>
  <si>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</si>
  <si>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</si>
  <si>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</si>
  <si>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</si>
  <si>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</si>
  <si>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</si>
  <si>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</si>
  <si>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</si>
  <si>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</si>
  <si>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</si>
  <si>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</si>
  <si>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</si>
  <si>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</si>
  <si>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</si>
  <si>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</si>
  <si>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</si>
  <si>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</si>
  <si>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</si>
  <si>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</si>
  <si>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</si>
  <si>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</si>
  <si>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</si>
  <si>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</si>
  <si>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</si>
  <si>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</si>
  <si>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</si>
  <si>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</si>
  <si>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</si>
  <si>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</si>
  <si>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</si>
  <si>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</si>
  <si>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</si>
  <si>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</si>
  <si>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</si>
  <si>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</si>
  <si>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</si>
  <si>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</si>
  <si>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</si>
  <si>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</si>
  <si>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</si>
  <si>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</si>
  <si>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</si>
  <si>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</si>
  <si>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</si>
  <si>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</si>
  <si>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</si>
  <si>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</si>
  <si>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</si>
  <si>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</si>
  <si>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</si>
  <si>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</si>
  <si>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</si>
  <si>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</si>
  <si>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</si>
  <si>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</si>
  <si>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</si>
  <si>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</si>
  <si>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</si>
  <si>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</si>
  <si>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</si>
  <si>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</si>
  <si>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</si>
  <si>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</si>
  <si>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</si>
  <si>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</si>
  <si>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</si>
  <si>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</si>
  <si>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</si>
  <si>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</si>
  <si>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</si>
  <si>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</si>
  <si>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</si>
  <si>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</si>
  <si>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</si>
  <si>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</si>
  <si>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</si>
  <si>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</si>
  <si>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</si>
  <si>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</si>
  <si>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</si>
  <si>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</si>
  <si>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</si>
  <si>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</si>
  <si>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</si>
  <si>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</si>
  <si>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</si>
  <si>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</si>
  <si>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</si>
  <si>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</si>
  <si>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</si>
  <si>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</si>
  <si>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</si>
  <si>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</si>
  <si>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</si>
  <si>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</si>
  <si>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</si>
  <si>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</si>
  <si>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</si>
  <si>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</si>
  <si>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</si>
  <si>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</si>
  <si>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</si>
  <si>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</si>
  <si>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</si>
  <si>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</si>
  <si>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</si>
  <si>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</si>
  <si>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</si>
  <si>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</si>
  <si>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</si>
  <si>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</si>
  <si>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</si>
  <si>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</si>
  <si>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</si>
  <si>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</si>
  <si>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</si>
  <si>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</si>
  <si>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</si>
  <si>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</si>
  <si>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</si>
  <si>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</si>
  <si>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</si>
  <si>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</si>
  <si>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</si>
  <si>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</si>
  <si>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</si>
  <si>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</si>
  <si>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</si>
  <si>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</si>
  <si>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</si>
  <si>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</si>
  <si>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</si>
  <si>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</si>
  <si>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</si>
  <si>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</si>
  <si>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</si>
  <si>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</si>
  <si>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</si>
  <si>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</si>
  <si>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</si>
  <si>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</si>
  <si>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</si>
  <si>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</si>
  <si>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</si>
  <si>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</si>
  <si>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</si>
  <si>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</si>
  <si>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</si>
  <si>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</si>
  <si>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</si>
  <si>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</si>
  <si>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</si>
  <si>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</si>
  <si>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</si>
  <si>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</si>
  <si>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</si>
  <si>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</si>
  <si>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</si>
  <si>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</si>
  <si>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</si>
  <si>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</si>
  <si>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</si>
  <si>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</si>
  <si>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</si>
  <si>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</si>
  <si>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</si>
  <si>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</si>
  <si>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</si>
  <si>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</si>
  <si>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</si>
  <si>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</si>
  <si>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</si>
  <si>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</si>
  <si>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</si>
  <si>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</si>
  <si>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</si>
  <si>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</si>
  <si>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</si>
  <si>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</si>
  <si>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</si>
  <si>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</si>
  <si>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</si>
  <si>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</si>
  <si>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</si>
  <si>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</si>
  <si>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</si>
  <si>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</si>
  <si>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</si>
  <si>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</si>
  <si>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</si>
  <si>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</si>
  <si>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</si>
  <si>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</si>
  <si>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</si>
  <si>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</si>
  <si>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</si>
  <si>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</si>
  <si>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</si>
  <si>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</si>
  <si>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</si>
  <si>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</si>
  <si>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</si>
  <si>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</si>
  <si>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</si>
  <si>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</si>
  <si>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</si>
  <si>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</si>
  <si>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</si>
  <si>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</si>
  <si>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</si>
  <si>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</si>
  <si>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</si>
  <si>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</si>
  <si>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</si>
  <si>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</si>
  <si>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</si>
  <si>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</si>
  <si>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</si>
  <si>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</si>
  <si>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</si>
  <si>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</si>
  <si>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</si>
  <si>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</si>
  <si>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</si>
  <si>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</si>
  <si>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</si>
  <si>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</si>
  <si>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</si>
  <si>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</si>
  <si>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</si>
  <si>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</si>
  <si>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</si>
  <si>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</si>
  <si>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</si>
  <si>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</si>
  <si>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</si>
  <si>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</si>
  <si>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</si>
  <si>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</si>
  <si>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</si>
  <si>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</si>
  <si>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</si>
  <si>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</si>
  <si>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</si>
  <si>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</si>
  <si>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</si>
  <si>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</si>
  <si>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</si>
  <si>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</si>
  <si>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</si>
  <si>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</si>
  <si>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</si>
  <si>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</si>
  <si>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</si>
  <si>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</si>
  <si>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</si>
  <si>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</si>
  <si>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</si>
  <si>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</si>
  <si>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</si>
  <si>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</si>
  <si>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</si>
  <si>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</si>
  <si>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</si>
  <si>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</si>
  <si>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</si>
  <si>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</si>
  <si>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</si>
  <si>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</si>
  <si>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</si>
  <si>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</si>
  <si>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</si>
  <si>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</si>
  <si>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</si>
  <si>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</si>
  <si>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</si>
  <si>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</si>
  <si>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</si>
  <si>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</si>
  <si>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</si>
  <si>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</si>
  <si>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</si>
  <si>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</si>
  <si>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</si>
  <si>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</si>
  <si>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</si>
  <si>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</si>
  <si>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</si>
  <si>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</si>
  <si>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</si>
  <si>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</si>
  <si>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</si>
  <si>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</si>
  <si>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</si>
  <si>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</si>
  <si>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</si>
  <si>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</si>
  <si>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</si>
  <si>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</si>
  <si>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</si>
  <si>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</si>
  <si>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</si>
  <si>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</si>
  <si>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</si>
  <si>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</si>
  <si>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</si>
  <si>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</si>
  <si>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</si>
  <si>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</si>
  <si>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</si>
  <si>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</si>
  <si>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</si>
  <si>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</si>
  <si>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</si>
  <si>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</si>
  <si>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</si>
  <si>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</si>
  <si>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</si>
  <si>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</si>
  <si>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</si>
  <si>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</si>
  <si>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</si>
  <si>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</si>
  <si>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</si>
  <si>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</si>
  <si>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</si>
  <si>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</si>
  <si>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</si>
  <si>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</si>
  <si>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</si>
  <si>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</si>
  <si>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</si>
  <si>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</si>
  <si>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</si>
  <si>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</si>
  <si>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</si>
  <si>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</si>
  <si>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</si>
  <si>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</si>
  <si>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</si>
  <si>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</si>
  <si>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</si>
  <si>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</si>
  <si>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</si>
  <si>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</si>
  <si>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</si>
  <si>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</si>
  <si>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</si>
  <si>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</si>
  <si>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</si>
  <si>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</si>
  <si>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</si>
  <si>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</si>
  <si>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</si>
  <si>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</si>
  <si>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</si>
  <si>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</si>
  <si>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</si>
  <si>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</si>
  <si>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</si>
  <si>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</si>
  <si>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</si>
  <si>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</si>
  <si>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</si>
  <si>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</si>
  <si>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</si>
  <si>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</si>
  <si>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</si>
  <si>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</si>
  <si>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</si>
  <si>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</si>
  <si>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</si>
  <si>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</si>
  <si>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</si>
  <si>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</si>
  <si>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</si>
  <si>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</si>
  <si>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</si>
  <si>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</si>
  <si>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</si>
  <si>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</si>
  <si>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</si>
  <si>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</si>
  <si>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</si>
  <si>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</si>
  <si>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</si>
  <si>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</si>
  <si>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</si>
  <si>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</si>
  <si>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</si>
  <si>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</si>
  <si>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</si>
  <si>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</si>
  <si>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</si>
  <si>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</si>
  <si>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</si>
  <si>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</si>
  <si>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</si>
  <si>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</si>
  <si>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</si>
  <si>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</si>
  <si>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</si>
  <si>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</si>
  <si>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</si>
  <si>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</si>
  <si>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</si>
  <si>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</si>
  <si>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</si>
  <si>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</si>
  <si>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</si>
  <si>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</si>
  <si>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</si>
  <si>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</si>
  <si>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</si>
  <si>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</si>
  <si>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</si>
  <si>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</si>
  <si>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</si>
  <si>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</si>
  <si>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</si>
  <si>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</si>
  <si>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</si>
  <si>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</si>
  <si>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</si>
  <si>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</si>
  <si>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</si>
  <si>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</si>
  <si>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</si>
  <si>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</si>
  <si>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</si>
  <si>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</si>
  <si>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</si>
  <si>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</si>
  <si>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</si>
  <si>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</si>
  <si>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</si>
  <si>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</si>
  <si>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</si>
  <si>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</si>
  <si>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</si>
  <si>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</si>
  <si>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</si>
  <si>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</si>
  <si>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</si>
  <si>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</si>
  <si>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</si>
  <si>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</si>
  <si>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</si>
  <si>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</si>
  <si>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</si>
  <si>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</si>
  <si>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</si>
  <si>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</si>
  <si>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</si>
  <si>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</si>
  <si>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</si>
  <si>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</si>
  <si>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</si>
  <si>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</si>
  <si>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</si>
  <si>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</si>
  <si>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</si>
  <si>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</si>
  <si>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</si>
  <si>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</si>
  <si>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</si>
  <si>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</si>
  <si>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</si>
  <si>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</si>
  <si>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</si>
  <si>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</si>
  <si>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</si>
  <si>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</si>
  <si>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</si>
  <si>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</si>
  <si>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</si>
  <si>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</si>
  <si>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</si>
  <si>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</si>
  <si>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</si>
  <si>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</si>
  <si>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</si>
  <si>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</si>
  <si>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</si>
  <si>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</si>
  <si>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</si>
  <si>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</si>
  <si>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</si>
  <si>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</si>
  <si>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</si>
  <si>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</si>
  <si>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</si>
  <si>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</si>
  <si>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</si>
  <si>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</si>
  <si>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</si>
  <si>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</si>
  <si>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</si>
  <si>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</si>
  <si>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</si>
  <si>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</si>
  <si>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</si>
  <si>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</si>
  <si>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</si>
  <si>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</si>
  <si>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</si>
  <si>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</si>
  <si>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</si>
  <si>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</si>
  <si>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</si>
  <si>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</si>
  <si>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</si>
  <si>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</si>
  <si>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</si>
  <si>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</si>
  <si>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</si>
  <si>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</si>
  <si>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</si>
  <si>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</si>
  <si>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</si>
  <si>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</si>
  <si>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</si>
  <si>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</si>
  <si>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</si>
  <si>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</si>
  <si>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</si>
  <si>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</si>
  <si>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</si>
  <si>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</si>
  <si>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</si>
  <si>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</si>
  <si>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</si>
  <si>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</si>
  <si>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</si>
  <si>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</si>
  <si>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</si>
  <si>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</si>
  <si>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</si>
  <si>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</si>
  <si>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</si>
  <si>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</si>
  <si>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</si>
  <si>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</si>
  <si>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</si>
  <si>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</si>
  <si>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</si>
  <si>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</si>
  <si>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</si>
  <si>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</si>
  <si>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</si>
  <si>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</si>
  <si>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</si>
  <si>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</si>
  <si>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</si>
  <si>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</si>
  <si>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</si>
  <si>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</si>
  <si>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</si>
  <si>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</si>
  <si>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</si>
  <si>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</si>
  <si>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</si>
  <si>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</si>
  <si>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</si>
  <si>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</si>
  <si>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</si>
  <si>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</si>
  <si>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</si>
  <si>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</si>
  <si>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</si>
  <si>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</si>
  <si>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</si>
  <si>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</si>
  <si>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</si>
  <si>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</si>
  <si>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</si>
  <si>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</si>
  <si>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</si>
  <si>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</si>
  <si>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</si>
  <si>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</si>
  <si>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</si>
  <si>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</si>
  <si>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</si>
  <si>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</si>
  <si>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</si>
  <si>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</si>
  <si>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</si>
  <si>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</si>
  <si>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</si>
  <si>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</si>
  <si>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</si>
  <si>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</si>
  <si>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</si>
  <si>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</si>
  <si>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</si>
  <si>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</si>
  <si>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</si>
  <si>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</si>
  <si>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</si>
  <si>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</si>
  <si>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</si>
  <si>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</si>
  <si>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</si>
  <si>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</si>
  <si>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</si>
  <si>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</si>
  <si>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</si>
  <si>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</si>
  <si>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</si>
  <si>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</si>
  <si>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</si>
  <si>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</si>
  <si>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</si>
  <si>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</si>
  <si>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</si>
  <si>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</si>
  <si>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</si>
  <si>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</si>
  <si>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</si>
  <si>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</si>
  <si>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</si>
  <si>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</si>
  <si>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</si>
  <si>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</si>
  <si>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</si>
  <si>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</si>
  <si>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</si>
  <si>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</si>
  <si>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</si>
  <si>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</si>
  <si>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</si>
  <si>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</si>
  <si>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</si>
  <si>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</si>
  <si>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</si>
  <si>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</si>
  <si>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</si>
  <si>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</si>
  <si>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</si>
  <si>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</si>
  <si>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</si>
  <si>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</si>
  <si>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</si>
  <si>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</si>
  <si>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</si>
  <si>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</si>
  <si>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</si>
  <si>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</si>
  <si>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</si>
  <si>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</si>
  <si>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</si>
  <si>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</si>
  <si>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</si>
  <si>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</si>
  <si>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</si>
  <si>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</si>
  <si>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</si>
  <si>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</si>
  <si>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</si>
  <si>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</si>
  <si>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</si>
  <si>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</si>
  <si>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</si>
  <si>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</si>
  <si>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</si>
  <si>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</si>
  <si>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</si>
  <si>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</si>
  <si>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</si>
  <si>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</si>
  <si>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</si>
  <si>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</si>
  <si>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</si>
  <si>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</si>
  <si>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</si>
  <si>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</si>
  <si>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</si>
  <si>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</si>
  <si>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</si>
  <si>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</si>
  <si>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</si>
  <si>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</si>
  <si>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</si>
  <si>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</si>
  <si>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</si>
  <si>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</si>
  <si>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</si>
  <si>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</si>
  <si>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</si>
  <si>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</si>
  <si>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</si>
  <si>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</si>
  <si>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</si>
  <si>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</si>
  <si>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</si>
  <si>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</si>
  <si>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</si>
  <si>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</si>
  <si>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</si>
  <si>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</si>
  <si>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</si>
  <si>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</si>
  <si>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</si>
  <si>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</si>
  <si>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</si>
  <si>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</si>
  <si>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</si>
  <si>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</si>
  <si>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</si>
  <si>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</si>
  <si>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</si>
  <si>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</si>
  <si>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</si>
  <si>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</si>
  <si>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</si>
  <si>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</si>
  <si>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</si>
  <si>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</si>
  <si>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</si>
  <si>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</si>
  <si>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</si>
  <si>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</si>
  <si>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</si>
  <si>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</si>
  <si>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</si>
  <si>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</si>
  <si>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</si>
  <si>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</si>
  <si>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</si>
  <si>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</si>
  <si>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</si>
  <si>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</si>
  <si>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</si>
  <si>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</si>
  <si>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</si>
  <si>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</si>
  <si>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</si>
  <si>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</si>
  <si>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</si>
  <si>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</si>
  <si>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</si>
  <si>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</si>
  <si>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</si>
  <si>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</si>
  <si>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</si>
  <si>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</si>
  <si>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</si>
  <si>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</si>
  <si>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</si>
  <si>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</si>
  <si>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</si>
  <si>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</si>
  <si>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</si>
  <si>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</si>
  <si>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</si>
  <si>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</si>
  <si>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</si>
  <si>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</si>
  <si>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</si>
  <si>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</si>
  <si>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</si>
  <si>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</si>
  <si>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</si>
  <si>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</si>
  <si>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</si>
  <si>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</si>
  <si>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</si>
  <si>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</si>
  <si>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</si>
  <si>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</si>
  <si>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</si>
  <si>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</si>
  <si>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</si>
  <si>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</si>
  <si>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</si>
  <si>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</si>
  <si>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</si>
  <si>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</si>
  <si>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</si>
  <si>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</si>
  <si>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</si>
  <si>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</si>
  <si>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</si>
  <si>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</si>
  <si>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</si>
  <si>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</si>
  <si>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</si>
  <si>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</si>
  <si>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</si>
  <si>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</si>
  <si>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</si>
  <si>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</si>
  <si>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</si>
  <si>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</si>
  <si>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</si>
  <si>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</si>
  <si>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</si>
  <si>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</si>
  <si>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</si>
  <si>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</si>
  <si>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</si>
  <si>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</si>
  <si>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</si>
  <si>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</si>
  <si>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</si>
  <si>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</si>
  <si>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</si>
  <si>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</si>
  <si>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</si>
  <si>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</si>
  <si>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</si>
  <si>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</si>
  <si>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</si>
  <si>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</si>
  <si>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</si>
  <si>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</si>
  <si>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</si>
  <si>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</si>
  <si>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</si>
  <si>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</si>
  <si>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</si>
  <si>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</si>
  <si>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</si>
  <si>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</si>
  <si>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</si>
  <si>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</si>
  <si>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</si>
  <si>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</si>
  <si>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</si>
  <si>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</si>
  <si>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</si>
  <si>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</si>
  <si>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</si>
  <si>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</si>
  <si>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</si>
  <si>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</si>
  <si>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</si>
  <si>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</si>
  <si>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</si>
  <si>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</si>
  <si>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</si>
  <si>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</si>
  <si>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</si>
  <si>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</si>
  <si>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</si>
  <si>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</si>
  <si>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</si>
  <si>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</si>
  <si>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</si>
  <si>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</si>
  <si>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</si>
  <si>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</si>
  <si>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</si>
  <si>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</si>
  <si>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</si>
  <si>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</si>
  <si>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</si>
  <si>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</si>
  <si>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</si>
  <si>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</si>
  <si>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</si>
  <si>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</si>
  <si>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</si>
  <si>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</si>
  <si>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</si>
  <si>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</si>
  <si>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</si>
  <si>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</si>
  <si>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</si>
  <si>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</si>
  <si>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</si>
  <si>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</si>
  <si>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</si>
  <si>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</si>
  <si>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</si>
  <si>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</si>
  <si>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</si>
  <si>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</si>
  <si>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</si>
  <si>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</si>
  <si>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</si>
  <si>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</si>
  <si>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</si>
  <si>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</si>
  <si>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</si>
  <si>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</si>
  <si>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</si>
  <si>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</si>
  <si>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</si>
  <si>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</si>
  <si>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</si>
  <si>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</si>
  <si>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</si>
  <si>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</si>
  <si>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</si>
  <si>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</si>
  <si>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</si>
  <si>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</si>
  <si>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</si>
  <si>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</si>
  <si>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</si>
  <si>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</si>
  <si>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</si>
  <si>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</si>
  <si>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</si>
  <si>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</si>
  <si>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</si>
  <si>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</si>
  <si>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</si>
  <si>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</si>
  <si>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</si>
  <si>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</si>
  <si>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</si>
  <si>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</si>
  <si>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</si>
  <si>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</si>
  <si>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</si>
  <si>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</si>
  <si>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</si>
  <si>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</si>
  <si>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</si>
  <si>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</si>
  <si>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</si>
  <si>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</si>
  <si>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</si>
  <si>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</si>
  <si>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</si>
  <si>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</si>
  <si>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</si>
  <si>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</si>
  <si>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</si>
  <si>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</si>
  <si>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</si>
  <si>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</si>
  <si>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</si>
  <si>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</si>
  <si>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</si>
  <si>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</si>
  <si>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</si>
  <si>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</si>
  <si>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</si>
  <si>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</si>
  <si>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</si>
  <si>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</si>
  <si>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</si>
  <si>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</si>
  <si>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</si>
  <si>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</si>
  <si>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</si>
  <si>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</si>
  <si>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</si>
  <si>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</si>
  <si>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</si>
  <si>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</si>
  <si>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</si>
  <si>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</si>
  <si>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</si>
  <si>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</si>
  <si>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</si>
  <si>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</si>
  <si>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</si>
  <si>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</si>
  <si>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</si>
  <si>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</si>
  <si>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</si>
  <si>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</si>
  <si>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</si>
  <si>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</si>
  <si>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</si>
  <si>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</si>
  <si>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</si>
  <si>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</si>
  <si>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</si>
  <si>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</si>
  <si>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</si>
  <si>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</si>
  <si>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</si>
  <si>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</si>
  <si>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</si>
  <si>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</si>
  <si>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</si>
  <si>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</si>
  <si>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</si>
  <si>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</si>
  <si>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</si>
  <si>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</si>
  <si>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</si>
  <si>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</si>
  <si>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</si>
  <si>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</si>
  <si>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</si>
  <si>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</si>
  <si>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</si>
  <si>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</si>
  <si>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</si>
  <si>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</si>
  <si>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</si>
  <si>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</si>
  <si>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</si>
  <si>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</si>
  <si>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</si>
  <si>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</si>
  <si>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</si>
  <si>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</si>
  <si>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</si>
  <si>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</si>
  <si>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</si>
  <si>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</si>
  <si>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</si>
  <si>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</si>
  <si>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</si>
  <si>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</si>
  <si>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</si>
  <si>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</si>
  <si>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</si>
  <si>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</si>
  <si>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</si>
  <si>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</si>
  <si>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</si>
  <si>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</si>
  <si>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</si>
  <si>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</si>
  <si>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</si>
  <si>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</si>
  <si>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</si>
  <si>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</si>
  <si>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</si>
  <si>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</si>
  <si>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</si>
  <si>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</si>
  <si>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</si>
  <si>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</si>
  <si>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</si>
  <si>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</si>
  <si>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</si>
  <si>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</si>
  <si>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</si>
  <si>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</si>
  <si>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</si>
  <si>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</si>
  <si>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</si>
  <si>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</si>
  <si>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</si>
  <si>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</si>
  <si>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</si>
  <si>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</si>
  <si>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</si>
  <si>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</si>
  <si>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</si>
  <si>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</si>
  <si>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</si>
  <si>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</si>
  <si>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</si>
  <si>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</si>
  <si>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</si>
  <si>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</si>
  <si>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</si>
  <si>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</si>
  <si>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</si>
  <si>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</si>
  <si>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</si>
  <si>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</si>
  <si>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</si>
  <si>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</si>
  <si>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</si>
  <si>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</si>
  <si>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</si>
  <si>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</si>
  <si>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</si>
  <si>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</si>
  <si>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</si>
  <si>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</si>
  <si>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</si>
  <si>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</si>
  <si>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</si>
  <si>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</si>
  <si>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</si>
  <si>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</si>
  <si>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</si>
  <si>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</si>
  <si>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</si>
  <si>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</si>
  <si>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</si>
  <si>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</si>
  <si>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</si>
  <si>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</si>
  <si>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</si>
  <si>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</si>
  <si>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</si>
  <si>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</si>
  <si>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</si>
  <si>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</si>
  <si>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</si>
  <si>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</si>
  <si>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</si>
  <si>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</si>
  <si>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</si>
  <si>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</si>
  <si>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</si>
  <si>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</si>
  <si>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</si>
  <si>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</si>
  <si>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</si>
  <si>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</si>
  <si>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</si>
  <si>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</si>
  <si>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</si>
  <si>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</si>
  <si>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</si>
  <si>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</si>
  <si>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</si>
  <si>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</si>
  <si>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</si>
  <si>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</si>
  <si>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</si>
  <si>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</si>
  <si>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</si>
  <si>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</si>
  <si>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</si>
  <si>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</si>
  <si>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</si>
  <si>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</si>
  <si>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</si>
  <si>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</si>
  <si>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</si>
  <si>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</si>
  <si>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</si>
  <si>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</si>
  <si>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</si>
  <si>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</si>
  <si>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</si>
  <si>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</si>
  <si>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</si>
  <si>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</si>
  <si>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</si>
  <si>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</si>
  <si>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</si>
  <si>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</si>
  <si>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</si>
  <si>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</si>
  <si>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</si>
  <si>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</si>
  <si>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</si>
  <si>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</si>
  <si>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</si>
  <si>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</si>
  <si>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</si>
  <si>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</si>
  <si>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</si>
  <si>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</si>
  <si>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</si>
  <si>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</si>
  <si>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</si>
  <si>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</si>
  <si>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</si>
  <si>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</si>
  <si>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</si>
  <si>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</si>
  <si>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</si>
  <si>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</si>
  <si>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</si>
  <si>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</si>
  <si>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</si>
  <si>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</si>
  <si>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</si>
  <si>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</si>
  <si>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</si>
  <si>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</si>
  <si>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</si>
  <si>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</si>
  <si>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</si>
  <si>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</si>
  <si>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</si>
  <si>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</si>
  <si>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</si>
  <si>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</si>
  <si>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</si>
  <si>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</si>
  <si>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</si>
  <si>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</si>
  <si>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</si>
  <si>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</si>
  <si>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</si>
  <si>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</si>
  <si>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</si>
  <si>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</si>
  <si>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</si>
  <si>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</si>
  <si>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</si>
  <si>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</si>
  <si>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</si>
  <si>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</si>
  <si>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</si>
  <si>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</si>
  <si>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</si>
  <si>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</si>
  <si>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</si>
  <si>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</si>
  <si>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</si>
  <si>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</si>
  <si>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</si>
  <si>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</si>
  <si>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</si>
  <si>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</si>
  <si>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</si>
  <si>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</si>
  <si>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</si>
  <si>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</si>
  <si>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</si>
  <si>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</si>
  <si>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</si>
  <si>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</si>
  <si>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</si>
  <si>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</si>
  <si>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</si>
  <si>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</si>
  <si>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</si>
  <si>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</si>
  <si>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</si>
  <si>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</si>
  <si>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</si>
  <si>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</si>
  <si>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</si>
  <si>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</si>
  <si>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</si>
  <si>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</si>
  <si>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</si>
  <si>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</si>
  <si>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</si>
  <si>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</si>
  <si>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</si>
  <si>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</si>
  <si>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</si>
  <si>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</si>
  <si>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</si>
  <si>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</si>
  <si>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</si>
  <si>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</si>
  <si>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</si>
  <si>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</si>
  <si>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</si>
  <si>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</si>
  <si>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</si>
  <si>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</si>
  <si>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</si>
  <si>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</si>
  <si>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</si>
  <si>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</si>
  <si>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</si>
  <si>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</si>
  <si>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</si>
  <si>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</si>
  <si>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</si>
  <si>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</si>
  <si>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</si>
  <si>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</si>
  <si>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</si>
  <si>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</si>
  <si>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</si>
  <si>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</si>
  <si>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</si>
  <si>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</si>
  <si>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</si>
  <si>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</si>
  <si>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</si>
  <si>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</si>
  <si>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</si>
  <si>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</si>
  <si>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</si>
  <si>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</si>
  <si>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</si>
  <si>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</si>
  <si>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</si>
  <si>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</si>
  <si>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</si>
  <si>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</si>
  <si>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</si>
  <si>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</si>
  <si>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</si>
  <si>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</si>
  <si>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</si>
  <si>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</si>
  <si>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</si>
  <si>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</si>
  <si>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</si>
  <si>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</si>
  <si>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</si>
  <si>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</si>
  <si>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</si>
  <si>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</si>
  <si>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</si>
  <si>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</si>
  <si>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</si>
  <si>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</si>
  <si>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</si>
  <si>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</si>
  <si>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</si>
  <si>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</si>
  <si>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</si>
  <si>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</si>
  <si>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</si>
  <si>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</si>
  <si>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</si>
  <si>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</si>
  <si>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</si>
  <si>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</si>
  <si>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</si>
  <si>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</si>
  <si>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</si>
  <si>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</si>
  <si>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</si>
  <si>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</si>
  <si>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</si>
  <si>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</si>
  <si>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</si>
  <si>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</si>
  <si>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</si>
  <si>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</si>
  <si>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</si>
  <si>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</si>
  <si>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</si>
  <si>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</si>
  <si>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</si>
  <si>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</si>
  <si>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</si>
  <si>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</si>
  <si>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</si>
  <si>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</si>
  <si>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</si>
  <si>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</si>
  <si>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</si>
  <si>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</si>
  <si>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</si>
  <si>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</si>
  <si>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</si>
  <si>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</si>
  <si>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</si>
  <si>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</si>
  <si>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</si>
  <si>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</si>
  <si>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</si>
  <si>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</si>
  <si>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</si>
  <si>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</si>
  <si>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</si>
  <si>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</si>
  <si>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</si>
  <si>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</si>
  <si>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</si>
  <si>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</si>
  <si>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</si>
  <si>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</si>
  <si>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</si>
  <si>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</si>
  <si>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</si>
  <si>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</si>
  <si>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</si>
  <si>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</si>
  <si>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</si>
  <si>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</si>
  <si>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</si>
  <si>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</si>
  <si>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</si>
  <si>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</si>
  <si>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</si>
  <si>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</si>
  <si>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</si>
  <si>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</si>
  <si>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</si>
  <si>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</si>
  <si>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</si>
  <si>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</si>
  <si>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</si>
  <si>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</si>
  <si>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</si>
  <si>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</si>
  <si>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</si>
  <si>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</si>
  <si>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</si>
  <si>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</si>
  <si>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</si>
  <si>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</si>
  <si>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</si>
  <si>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</si>
  <si>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</si>
  <si>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</si>
  <si>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</si>
  <si>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</si>
  <si>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</si>
  <si>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</si>
  <si>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</si>
  <si>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</si>
  <si>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</si>
  <si>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</si>
  <si>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</si>
  <si>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</si>
  <si>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</si>
  <si>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</si>
  <si>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</si>
  <si>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</si>
  <si>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</si>
  <si>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</si>
  <si>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</si>
  <si>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</si>
  <si>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</si>
  <si>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</si>
  <si>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</si>
  <si>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</si>
  <si>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</si>
  <si>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</si>
  <si>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</si>
  <si>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</si>
  <si>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</si>
  <si>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</si>
  <si>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</si>
  <si>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</si>
  <si>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</si>
  <si>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</si>
  <si>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</si>
  <si>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</si>
  <si>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</si>
  <si>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</si>
  <si>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</si>
  <si>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</si>
  <si>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</si>
  <si>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</si>
  <si>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</si>
  <si>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</si>
  <si>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</si>
  <si>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</si>
  <si>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</si>
  <si>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</si>
  <si>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</si>
  <si>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</si>
  <si>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</si>
  <si>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</si>
  <si>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</si>
  <si>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</si>
  <si>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</si>
  <si>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</si>
  <si>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</si>
  <si>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</si>
  <si>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</si>
  <si>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</si>
  <si>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</si>
  <si>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</si>
  <si>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</si>
  <si>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</si>
  <si>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</si>
  <si>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</si>
  <si>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</si>
  <si>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</si>
  <si>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</si>
  <si>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</si>
  <si>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</si>
  <si>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</si>
  <si>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</si>
  <si>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</si>
  <si>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</si>
  <si>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</si>
  <si>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</si>
  <si>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</si>
  <si>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</si>
  <si>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</si>
  <si>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</si>
  <si>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</si>
  <si>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</si>
  <si>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</si>
  <si>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</si>
  <si>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</si>
  <si>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</si>
  <si>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</si>
  <si>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</si>
  <si>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</si>
  <si>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</si>
  <si>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</si>
  <si>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</si>
  <si>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</si>
  <si>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</si>
  <si>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</si>
  <si>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</si>
  <si>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</si>
  <si>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</si>
  <si>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</si>
  <si>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</si>
  <si>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</si>
  <si>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</si>
  <si>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</si>
  <si>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</si>
  <si>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</si>
  <si>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</si>
  <si>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</si>
  <si>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</si>
  <si>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</si>
  <si>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</si>
  <si>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</si>
  <si>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</si>
  <si>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</si>
  <si>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</si>
  <si>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</si>
  <si>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</si>
  <si>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</si>
  <si>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</si>
  <si>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</si>
  <si>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</si>
  <si>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</si>
  <si>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</si>
  <si>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</si>
  <si>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</si>
  <si>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</si>
  <si>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</si>
  <si>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</si>
  <si>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</si>
  <si>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</si>
  <si>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</si>
  <si>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</si>
  <si>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</si>
  <si>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</si>
  <si>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</si>
  <si>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</si>
  <si>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</si>
  <si>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</si>
  <si>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</si>
  <si>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</si>
  <si>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</si>
  <si>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</si>
  <si>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</si>
  <si>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</si>
  <si>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</si>
  <si>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</si>
  <si>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</si>
  <si>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</si>
  <si>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</si>
  <si>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</si>
  <si>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</si>
  <si>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</si>
  <si>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</si>
  <si>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</si>
  <si>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</si>
  <si>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</si>
  <si>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</si>
  <si>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</si>
  <si>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</si>
  <si>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</si>
  <si>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</si>
  <si>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</si>
  <si>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</si>
  <si>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</si>
  <si>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</si>
  <si>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</si>
  <si>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</si>
  <si>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</si>
  <si>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</si>
  <si>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</si>
  <si>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</si>
  <si>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</si>
  <si>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</si>
  <si>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</si>
  <si>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</si>
  <si>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</si>
  <si>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</si>
  <si>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</si>
  <si>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</si>
  <si>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</si>
  <si>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</si>
  <si>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</si>
  <si>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</si>
  <si>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</si>
  <si>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</si>
  <si>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</si>
  <si>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</si>
  <si>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</si>
  <si>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</si>
  <si>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</si>
  <si>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</si>
  <si>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</si>
  <si>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</si>
  <si>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</si>
  <si>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</si>
  <si>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</si>
  <si>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</si>
  <si>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</si>
  <si>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</si>
  <si>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</si>
  <si>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</si>
  <si>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</si>
  <si>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</si>
  <si>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</si>
  <si>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</si>
  <si>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</si>
  <si>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</si>
  <si>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</si>
  <si>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</si>
  <si>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</si>
  <si>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</si>
  <si>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</si>
  <si>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</si>
  <si>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</si>
  <si>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</si>
  <si>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</si>
  <si>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</si>
  <si>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</si>
  <si>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</si>
  <si>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</si>
  <si>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</si>
  <si>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</si>
  <si>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</si>
  <si>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</si>
  <si>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</si>
  <si>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</si>
  <si>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</si>
  <si>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</si>
  <si>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</si>
  <si>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</si>
  <si>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</si>
  <si>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</si>
  <si>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</si>
  <si>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</si>
  <si>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</si>
  <si>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</si>
  <si>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</si>
  <si>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</si>
  <si>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</si>
  <si>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</si>
  <si>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</si>
  <si>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</si>
  <si>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</si>
  <si>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</si>
  <si>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</si>
  <si>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</si>
  <si>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</si>
  <si>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</si>
  <si>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</si>
  <si>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</si>
  <si>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</si>
  <si>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</si>
  <si>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</si>
  <si>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</si>
  <si>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</si>
  <si>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</si>
  <si>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</si>
  <si>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</si>
  <si>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</si>
  <si>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</si>
  <si>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</si>
  <si>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</si>
  <si>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</si>
  <si>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</si>
  <si>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</si>
  <si>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</si>
  <si>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</si>
  <si>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</si>
  <si>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</si>
  <si>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</si>
  <si>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</si>
  <si>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</si>
  <si>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</si>
  <si>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</si>
  <si>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</si>
  <si>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</si>
  <si>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</si>
  <si>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</si>
  <si>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</si>
  <si>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</si>
  <si>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</si>
  <si>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</si>
  <si>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</si>
  <si>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</si>
  <si>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</si>
  <si>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</si>
  <si>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</si>
  <si>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</si>
  <si>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</si>
  <si>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</si>
  <si>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</si>
  <si>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</si>
  <si>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</si>
  <si>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</si>
  <si>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</si>
  <si>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</si>
  <si>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</si>
  <si>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</si>
  <si>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</si>
  <si>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</si>
  <si>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</si>
  <si>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</si>
  <si>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</si>
  <si>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</si>
  <si>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</si>
  <si>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</si>
  <si>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</si>
  <si>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</si>
  <si>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</si>
  <si>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</si>
  <si>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</si>
  <si>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</si>
  <si>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</si>
  <si>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</si>
  <si>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</si>
  <si>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</si>
  <si>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</si>
  <si>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</si>
  <si>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</si>
  <si>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</si>
  <si>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</si>
  <si>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</si>
  <si>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</si>
  <si>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</si>
  <si>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</si>
  <si>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</si>
  <si>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</si>
  <si>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</si>
  <si>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</si>
  <si>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</si>
  <si>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</si>
  <si>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</si>
  <si>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</si>
  <si>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</si>
  <si>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</si>
  <si>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</si>
  <si>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</si>
  <si>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</si>
  <si>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</si>
  <si>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</si>
  <si>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</si>
  <si>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</si>
  <si>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</si>
  <si>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</si>
  <si>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</si>
  <si>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</si>
  <si>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</si>
  <si>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</si>
  <si>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</si>
  <si>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</si>
  <si>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</si>
  <si>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</si>
  <si>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</si>
  <si>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</si>
  <si>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</si>
  <si>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</si>
  <si>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</si>
  <si>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</si>
  <si>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</si>
  <si>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</si>
  <si>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</si>
  <si>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</si>
  <si>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</si>
  <si>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</si>
  <si>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</si>
  <si>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</si>
  <si>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</si>
  <si>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</si>
  <si>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</si>
  <si>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</si>
  <si>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</si>
  <si>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</si>
  <si>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</si>
  <si>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</si>
  <si>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</si>
  <si>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</si>
  <si>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</si>
  <si>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</si>
  <si>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</si>
  <si>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</si>
  <si>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</si>
  <si>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</si>
  <si>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</si>
  <si>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</si>
  <si>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</si>
  <si>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</si>
  <si>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</si>
  <si>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</si>
  <si>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</si>
  <si>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</si>
  <si>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</si>
  <si>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</si>
  <si>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</si>
  <si>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</si>
  <si>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</si>
  <si>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</si>
  <si>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</si>
  <si>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</si>
  <si>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</si>
  <si>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</si>
  <si>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</si>
  <si>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</si>
  <si>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</si>
  <si>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</si>
  <si>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</si>
  <si>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</si>
  <si>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</si>
  <si>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</si>
  <si>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</si>
  <si>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</si>
  <si>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</si>
  <si>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</si>
  <si>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</si>
  <si>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</si>
  <si>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</si>
  <si>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</si>
  <si>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</si>
  <si>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</si>
  <si>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</si>
  <si>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</si>
  <si>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</si>
  <si>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</si>
  <si>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</si>
  <si>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</si>
  <si>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</si>
  <si>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</si>
  <si>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</si>
  <si>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</si>
  <si>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</si>
  <si>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</si>
  <si>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</si>
  <si>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</si>
  <si>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</si>
  <si>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</si>
  <si>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</si>
  <si>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</si>
  <si>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</si>
  <si>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</si>
  <si>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</si>
  <si>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</si>
  <si>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</si>
  <si>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</si>
  <si>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</si>
  <si>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</si>
  <si>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</si>
  <si>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</si>
  <si>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</si>
  <si>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</si>
  <si>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</si>
  <si>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</si>
  <si>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</si>
  <si>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</si>
  <si>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</si>
  <si>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</si>
  <si>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</si>
  <si>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</si>
  <si>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</si>
  <si>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</si>
  <si>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</si>
  <si>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</si>
  <si>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</si>
  <si>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</si>
  <si>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</si>
  <si>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</si>
  <si>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</si>
  <si>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</si>
  <si>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</si>
  <si>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</si>
  <si>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</si>
  <si>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</si>
  <si>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</si>
  <si>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</si>
  <si>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</si>
  <si>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</si>
  <si>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</si>
  <si>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</si>
  <si>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</si>
  <si>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</si>
  <si>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</si>
  <si>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</si>
  <si>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</si>
  <si>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</si>
  <si>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</si>
  <si>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</si>
  <si>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</si>
  <si>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</si>
  <si>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</si>
  <si>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</si>
  <si>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</si>
  <si>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</si>
  <si>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</si>
  <si>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</si>
  <si>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</si>
  <si>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</si>
  <si>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</si>
  <si>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</si>
  <si>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</si>
  <si>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</si>
  <si>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</si>
  <si>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</si>
  <si>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</si>
  <si>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</si>
  <si>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</si>
  <si>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</si>
  <si>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</si>
  <si>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</si>
  <si>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</si>
  <si>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</si>
  <si>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</si>
  <si>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</si>
  <si>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</si>
  <si>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</si>
  <si>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</si>
  <si>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</si>
  <si>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</si>
  <si>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</si>
  <si>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</si>
  <si>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</si>
  <si>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</si>
  <si>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</si>
  <si>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</si>
  <si>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</si>
  <si>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</si>
  <si>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</si>
  <si>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</si>
  <si>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</si>
  <si>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</si>
  <si>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</si>
  <si>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</si>
  <si>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</si>
  <si>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</si>
  <si>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</si>
  <si>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</si>
  <si>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</si>
  <si>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</si>
  <si>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</si>
  <si>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</si>
  <si>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</si>
  <si>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</si>
  <si>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</si>
  <si>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</si>
  <si>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</si>
  <si>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</si>
  <si>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</si>
  <si>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</si>
  <si>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</si>
  <si>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</si>
  <si>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</si>
  <si>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</si>
  <si>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</si>
  <si>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</si>
  <si>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</si>
  <si>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</si>
  <si>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</si>
  <si>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</si>
  <si>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</si>
  <si>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</si>
  <si>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</si>
  <si>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</si>
  <si>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</si>
  <si>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</si>
  <si>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</si>
  <si>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</si>
  <si>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</si>
  <si>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</si>
  <si>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</si>
  <si>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</si>
  <si>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</si>
  <si>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</si>
  <si>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</si>
  <si>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</si>
  <si>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</si>
  <si>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</si>
  <si>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</si>
  <si>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</si>
  <si>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</si>
  <si>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</si>
  <si>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</si>
  <si>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</si>
  <si>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</si>
  <si>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</si>
  <si>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</si>
  <si>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</si>
  <si>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</si>
  <si>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</si>
  <si>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</si>
  <si>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</si>
  <si>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</si>
  <si>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</si>
  <si>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</si>
  <si>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</si>
  <si>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</si>
  <si>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</si>
  <si>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</si>
  <si>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</si>
  <si>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</si>
  <si>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</si>
  <si>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</si>
  <si>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</si>
  <si>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</si>
  <si>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</si>
  <si>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</si>
  <si>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</si>
  <si>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</si>
  <si>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</si>
  <si>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</si>
  <si>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</si>
  <si>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</si>
  <si>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</si>
  <si>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</si>
  <si>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</si>
  <si>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</si>
  <si>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</si>
  <si>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</si>
  <si>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</si>
  <si>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</si>
  <si>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</si>
  <si>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</si>
  <si>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</si>
  <si>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</si>
  <si>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</si>
  <si>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</si>
  <si>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</si>
  <si>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</si>
  <si>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</si>
  <si>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</si>
  <si>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</si>
  <si>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</si>
  <si>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</si>
  <si>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</si>
  <si>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</si>
  <si>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</si>
  <si>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</si>
  <si>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</si>
  <si>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</si>
  <si>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</si>
  <si>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</si>
  <si>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</si>
  <si>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</si>
  <si>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</si>
  <si>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</si>
  <si>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</si>
  <si>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</si>
  <si>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</si>
  <si>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</si>
  <si>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</si>
  <si>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</si>
  <si>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</si>
  <si>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</si>
  <si>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</si>
  <si>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</si>
  <si>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</si>
  <si>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</si>
  <si>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</si>
  <si>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</si>
  <si>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</si>
  <si>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</si>
  <si>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</si>
  <si>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</si>
  <si>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</si>
  <si>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</si>
  <si>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</si>
  <si>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</si>
  <si>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</si>
  <si>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</si>
  <si>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</si>
  <si>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</si>
  <si>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</si>
  <si>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</si>
  <si>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</si>
  <si>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</si>
  <si>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</si>
  <si>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</si>
  <si>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</si>
  <si>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</si>
  <si>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</si>
  <si>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</si>
  <si>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</si>
  <si>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</si>
  <si>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</si>
  <si>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</si>
  <si>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</si>
  <si>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</si>
  <si>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</si>
  <si>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</si>
  <si>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</si>
  <si>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</si>
  <si>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</si>
  <si>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</si>
  <si>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</si>
  <si>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</si>
  <si>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</si>
  <si>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</si>
  <si>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</si>
  <si>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</si>
  <si>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</si>
  <si>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</si>
  <si>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</si>
  <si>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</si>
  <si>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</si>
  <si>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</si>
  <si>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</si>
  <si>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</si>
  <si>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</si>
  <si>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</si>
  <si>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</si>
  <si>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</si>
  <si>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</si>
  <si>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</si>
  <si>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</si>
  <si>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</si>
  <si>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</si>
  <si>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</si>
  <si>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</si>
  <si>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</si>
  <si>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</si>
  <si>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</si>
  <si>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</si>
  <si>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</si>
  <si>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</si>
  <si>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</si>
  <si>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</si>
  <si>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</si>
  <si>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</si>
  <si>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</si>
  <si>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</si>
  <si>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</si>
  <si>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</si>
  <si>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</si>
  <si>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</si>
  <si>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</si>
  <si>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</si>
  <si>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</si>
  <si>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</si>
  <si>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</si>
  <si>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</si>
  <si>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</si>
  <si>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</si>
  <si>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</si>
  <si>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</si>
  <si>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</si>
  <si>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</si>
  <si>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</si>
  <si>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</si>
  <si>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</si>
  <si>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</si>
  <si>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</si>
  <si>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</si>
  <si>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</si>
  <si>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</si>
  <si>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</si>
  <si>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</si>
  <si>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</si>
  <si>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</si>
  <si>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</si>
  <si>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</si>
  <si>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</si>
  <si>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</si>
  <si>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</si>
  <si>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</si>
  <si>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</si>
  <si>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</si>
  <si>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</si>
  <si>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</si>
  <si>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</si>
  <si>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</si>
  <si>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</si>
  <si>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</si>
  <si>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</si>
  <si>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</si>
  <si>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</si>
  <si>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</si>
  <si>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</si>
  <si>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</si>
  <si>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</si>
  <si>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</si>
  <si>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</si>
  <si>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</si>
  <si>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</si>
  <si>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</si>
  <si>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</si>
  <si>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</si>
  <si>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</si>
  <si>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</si>
  <si>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</si>
  <si>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</si>
  <si>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</si>
  <si>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</si>
  <si>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</si>
  <si>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</si>
  <si>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</si>
  <si>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</si>
  <si>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</si>
  <si>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</si>
  <si>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</si>
  <si>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</si>
  <si>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</si>
  <si>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</si>
  <si>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</si>
  <si>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</si>
  <si>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</si>
  <si>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</si>
  <si>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</si>
  <si>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</si>
  <si>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</si>
  <si>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</si>
  <si>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</si>
  <si>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</si>
  <si>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</si>
  <si>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</si>
  <si>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</si>
  <si>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</si>
  <si>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</si>
  <si>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</si>
  <si>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</si>
  <si>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</si>
  <si>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</si>
  <si>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</si>
  <si>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</si>
  <si>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</si>
  <si>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</si>
  <si>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</si>
  <si>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</si>
  <si>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</si>
  <si>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</si>
  <si>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</si>
  <si>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</si>
  <si>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</si>
  <si>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</si>
  <si>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</si>
  <si>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</si>
  <si>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</si>
  <si>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</si>
  <si>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</si>
  <si>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</si>
  <si>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</si>
  <si>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</si>
  <si>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</si>
  <si>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</si>
  <si>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</si>
  <si>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</si>
  <si>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</si>
  <si>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</si>
  <si>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</si>
  <si>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</si>
  <si>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</si>
  <si>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</si>
  <si>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</si>
  <si>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</si>
  <si>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</si>
  <si>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</si>
  <si>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</si>
  <si>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</si>
  <si>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</si>
  <si>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</si>
  <si>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</si>
  <si>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</si>
  <si>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</si>
  <si>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</si>
  <si>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</si>
  <si>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</si>
  <si>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</si>
  <si>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</si>
  <si>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</si>
  <si>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</si>
  <si>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</si>
  <si>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</si>
  <si>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</si>
  <si>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</si>
  <si>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</si>
  <si>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</si>
  <si>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</si>
  <si>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</si>
  <si>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</si>
  <si>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</si>
  <si>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</si>
  <si>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</si>
  <si>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</si>
  <si>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</si>
  <si>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</si>
  <si>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</si>
  <si>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</si>
  <si>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</si>
  <si>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</si>
  <si>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</si>
  <si>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</si>
  <si>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</si>
  <si>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</si>
  <si>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</si>
  <si>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</si>
  <si>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</si>
  <si>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</si>
  <si>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</si>
  <si>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</si>
  <si>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</si>
  <si>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</si>
  <si>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</si>
  <si>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</si>
  <si>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</si>
  <si>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</si>
  <si>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</si>
  <si>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</si>
  <si>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</si>
  <si>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</si>
  <si>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</si>
  <si>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</si>
  <si>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</si>
  <si>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</si>
  <si>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</si>
  <si>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</si>
  <si>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</si>
  <si>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</si>
  <si>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</si>
  <si>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</si>
  <si>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</si>
  <si>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</si>
  <si>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</si>
  <si>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</si>
  <si>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</si>
  <si>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</si>
  <si>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</si>
  <si>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</si>
  <si>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</si>
  <si>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</si>
  <si>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</si>
  <si>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</si>
  <si>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</si>
  <si>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</si>
  <si>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</si>
  <si>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</si>
  <si>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</si>
  <si>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</si>
  <si>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</si>
  <si>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</si>
  <si>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</si>
  <si>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</si>
  <si>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</si>
  <si>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</si>
  <si>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</si>
  <si>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</si>
  <si>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</si>
  <si>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</si>
  <si>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</si>
  <si>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</si>
  <si>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</si>
  <si>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</si>
  <si>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</si>
  <si>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</si>
  <si>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</si>
  <si>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</si>
  <si>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</si>
  <si>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</si>
  <si>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</si>
  <si>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</si>
  <si>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</si>
  <si>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</si>
  <si>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</si>
  <si>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</si>
  <si>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</si>
  <si>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</si>
  <si>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</si>
  <si>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</si>
  <si>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</si>
  <si>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</si>
  <si>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</si>
  <si>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</si>
  <si>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</si>
  <si>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</si>
  <si>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</si>
  <si>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</si>
  <si>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</si>
  <si>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</si>
  <si>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</si>
  <si>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</si>
  <si>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</si>
  <si>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</si>
  <si>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</si>
  <si>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</si>
  <si>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</si>
  <si>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</si>
  <si>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</si>
  <si>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</si>
  <si>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</si>
  <si>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</si>
  <si>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</si>
  <si>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</si>
  <si>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</si>
  <si>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</si>
  <si>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</si>
  <si>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</si>
  <si>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</si>
  <si>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</si>
  <si>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</si>
  <si>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</si>
  <si>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</si>
  <si>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</si>
  <si>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</si>
  <si>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</si>
  <si>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</si>
  <si>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</si>
  <si>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</si>
  <si>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</si>
  <si>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</si>
  <si>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</si>
  <si>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</si>
  <si>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</si>
  <si>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</si>
  <si>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</si>
  <si>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</si>
  <si>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</si>
  <si>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</si>
  <si>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</si>
  <si>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</si>
  <si>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</si>
  <si>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</si>
  <si>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</si>
  <si>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</si>
  <si>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</si>
  <si>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</si>
  <si>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</si>
  <si>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</si>
  <si>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</si>
  <si>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</si>
  <si>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</si>
  <si>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</si>
  <si>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</si>
  <si>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</si>
  <si>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</si>
  <si>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</si>
  <si>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</si>
  <si>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</si>
  <si>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</si>
  <si>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</si>
  <si>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</si>
  <si>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</si>
  <si>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</si>
  <si>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</si>
  <si>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</si>
  <si>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</si>
  <si>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</si>
  <si>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</si>
  <si>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</si>
  <si>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</si>
  <si>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</si>
  <si>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</si>
  <si>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</si>
  <si>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</si>
  <si>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</si>
  <si>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</si>
  <si>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</si>
  <si>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</si>
  <si>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</si>
  <si>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</si>
  <si>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</si>
  <si>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</si>
  <si>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</si>
  <si>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</si>
  <si>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</si>
  <si>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</si>
  <si>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</si>
  <si>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</si>
  <si>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</si>
  <si>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</si>
  <si>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</si>
  <si>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</si>
  <si>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</si>
  <si>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</si>
  <si>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</si>
  <si>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</si>
  <si>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</si>
  <si>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</si>
  <si>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</si>
  <si>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</si>
  <si>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</si>
  <si>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</si>
  <si>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</si>
  <si>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</si>
  <si>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</si>
  <si>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</si>
  <si>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</si>
  <si>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</si>
  <si>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</si>
  <si>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</si>
  <si>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</si>
  <si>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</si>
  <si>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</si>
  <si>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</si>
  <si>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</si>
  <si>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</si>
  <si>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</si>
  <si>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</si>
  <si>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</si>
  <si>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</si>
  <si>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</si>
  <si>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</si>
  <si>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</si>
  <si>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</si>
  <si>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</si>
  <si>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</si>
  <si>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</si>
  <si>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</si>
  <si>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</si>
  <si>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</si>
  <si>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</si>
  <si>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</si>
  <si>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</si>
  <si>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</si>
  <si>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</si>
  <si>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</si>
  <si>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</si>
  <si>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</si>
  <si>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</si>
  <si>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</si>
  <si>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</si>
  <si>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</si>
  <si>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</si>
  <si>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</si>
  <si>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</si>
  <si>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</si>
  <si>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</si>
  <si>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</si>
  <si>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</si>
  <si>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</si>
  <si>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</si>
  <si>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</si>
  <si>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</si>
  <si>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</si>
  <si>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</si>
  <si>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</si>
  <si>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</si>
  <si>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</si>
  <si>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</si>
  <si>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</si>
  <si>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</si>
  <si>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</si>
  <si>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</si>
  <si>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</si>
  <si>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</si>
  <si>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</si>
  <si>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</si>
  <si>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</si>
  <si>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</si>
  <si>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</si>
  <si>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</si>
  <si>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</si>
  <si>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</si>
  <si>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</si>
  <si>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</si>
  <si>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</si>
  <si>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</si>
  <si>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</si>
  <si>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</si>
  <si>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</si>
  <si>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</si>
  <si>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</si>
  <si>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</si>
  <si>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</si>
  <si>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</si>
  <si>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</si>
  <si>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</si>
  <si>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</si>
  <si>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</si>
  <si>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</si>
  <si>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</si>
  <si>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</si>
  <si>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</si>
  <si>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</si>
  <si>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</si>
  <si>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</si>
  <si>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</si>
  <si>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</si>
  <si>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</si>
  <si>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</si>
  <si>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</si>
  <si>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</si>
  <si>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</si>
  <si>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</si>
  <si>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</si>
  <si>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</si>
  <si>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</si>
  <si>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</si>
  <si>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</si>
  <si>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</si>
  <si>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</si>
  <si>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</si>
  <si>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</si>
  <si>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</si>
  <si>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</si>
  <si>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</si>
  <si>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</si>
  <si>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</si>
  <si>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</si>
  <si>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</si>
  <si>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</si>
  <si>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</si>
  <si>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</si>
  <si>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</si>
  <si>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</si>
  <si>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</si>
  <si>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</si>
  <si>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</si>
  <si>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</si>
  <si>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</si>
  <si>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</si>
  <si>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</si>
  <si>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</si>
  <si>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</si>
  <si>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</si>
  <si>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</si>
  <si>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</si>
  <si>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</si>
  <si>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</si>
  <si>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</si>
  <si>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</si>
  <si>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</si>
  <si>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</si>
  <si>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</si>
  <si>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</si>
  <si>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</si>
  <si>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</si>
  <si>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</si>
  <si>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</si>
  <si>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</si>
  <si>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</si>
  <si>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</si>
  <si>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</si>
  <si>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</si>
  <si>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</si>
  <si>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</si>
  <si>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</si>
  <si>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</si>
  <si>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</si>
  <si>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</si>
  <si>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</si>
  <si>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</si>
  <si>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</si>
  <si>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</si>
  <si>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</si>
  <si>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</si>
  <si>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</si>
  <si>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</si>
  <si>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</si>
  <si>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</si>
  <si>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</si>
  <si>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</si>
  <si>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</si>
  <si>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</si>
  <si>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</si>
  <si>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</si>
  <si>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</si>
  <si>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</si>
  <si>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</si>
  <si>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</si>
  <si>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</si>
  <si>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</si>
  <si>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</si>
  <si>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</si>
  <si>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</si>
  <si>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</si>
  <si>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</si>
  <si>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</si>
  <si>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</si>
  <si>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</si>
  <si>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</si>
  <si>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</si>
  <si>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</si>
  <si>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</si>
  <si>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</si>
  <si>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</si>
  <si>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</si>
  <si>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</si>
  <si>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</si>
  <si>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</si>
  <si>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</si>
  <si>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</si>
  <si>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</si>
  <si>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</si>
  <si>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</si>
  <si>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</si>
  <si>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</si>
  <si>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</si>
  <si>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</si>
  <si>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</si>
  <si>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</si>
  <si>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</si>
  <si>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</si>
  <si>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</si>
  <si>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</si>
  <si>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</si>
  <si>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</si>
  <si>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</si>
  <si>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</si>
  <si>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</si>
  <si>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</si>
  <si>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</si>
  <si>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</si>
  <si>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</si>
  <si>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</si>
  <si>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</si>
  <si>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</si>
  <si>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</si>
  <si>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</si>
  <si>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</si>
  <si>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</si>
  <si>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</si>
  <si>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</si>
  <si>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</si>
  <si>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</si>
  <si>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</si>
  <si>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</si>
  <si>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</si>
  <si>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</si>
  <si>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</si>
  <si>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</si>
  <si>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</si>
  <si>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</si>
  <si>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</si>
  <si>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</si>
  <si>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</si>
  <si>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</si>
  <si>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</si>
  <si>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</si>
  <si>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</si>
  <si>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</si>
  <si>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</si>
  <si>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</si>
  <si>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</si>
  <si>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</si>
  <si>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</si>
  <si>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</si>
  <si>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</si>
  <si>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</si>
  <si>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</si>
  <si>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</si>
  <si>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</si>
  <si>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</si>
  <si>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</si>
  <si>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</si>
  <si>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</si>
  <si>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</si>
  <si>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</si>
  <si>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</si>
  <si>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</si>
  <si>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</si>
  <si>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</si>
  <si>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</si>
  <si>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</si>
  <si>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</si>
  <si>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</si>
  <si>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</si>
  <si>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</si>
  <si>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</si>
  <si>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</si>
  <si>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</si>
  <si>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</si>
  <si>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</si>
  <si>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</si>
  <si>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</si>
  <si>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</si>
  <si>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</si>
  <si>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</si>
  <si>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</si>
  <si>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</si>
  <si>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</si>
  <si>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</si>
  <si>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</si>
  <si>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</si>
  <si>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</si>
  <si>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</si>
  <si>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</si>
  <si>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</si>
  <si>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</si>
  <si>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</si>
  <si>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</si>
  <si>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</si>
  <si>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</si>
  <si>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</si>
  <si>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</si>
  <si>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</si>
  <si>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</si>
  <si>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</si>
  <si>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</si>
  <si>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</si>
  <si>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</si>
  <si>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</si>
  <si>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</si>
  <si>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</si>
  <si>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</si>
  <si>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</si>
  <si>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</si>
  <si>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</si>
  <si>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</si>
  <si>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</si>
  <si>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</si>
  <si>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</si>
  <si>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</si>
  <si>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</si>
  <si>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</si>
  <si>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</si>
  <si>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</si>
  <si>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</si>
  <si>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</si>
  <si>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</si>
  <si>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</si>
  <si>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</si>
  <si>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</si>
  <si>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</si>
  <si>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</si>
  <si>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</si>
  <si>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</si>
  <si>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</si>
  <si>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</si>
  <si>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</si>
  <si>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</si>
  <si>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</si>
  <si>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</si>
  <si>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</si>
  <si>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</si>
  <si>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</si>
  <si>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</si>
  <si>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</si>
  <si>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</si>
  <si>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</si>
  <si>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</si>
  <si>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</si>
  <si>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</si>
  <si>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</si>
  <si>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</si>
  <si>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</si>
  <si>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</si>
  <si>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</si>
  <si>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</si>
  <si>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</si>
  <si>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</si>
  <si>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</si>
  <si>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</si>
  <si>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</si>
  <si>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</si>
  <si>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</si>
  <si>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</si>
  <si>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</si>
  <si>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</si>
  <si>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</si>
  <si>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</si>
  <si>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</si>
  <si>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</si>
  <si>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</si>
  <si>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</si>
  <si>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</si>
  <si>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</si>
  <si>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</si>
  <si>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</si>
  <si>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</si>
  <si>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</si>
  <si>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</si>
  <si>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</si>
  <si>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</si>
  <si>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</si>
  <si>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</si>
  <si>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</si>
  <si>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</si>
  <si>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</si>
  <si>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</si>
  <si>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</si>
  <si>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</si>
  <si>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</si>
  <si>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</si>
  <si>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</si>
  <si>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</si>
  <si>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</si>
  <si>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</si>
  <si>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</si>
  <si>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</si>
  <si>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</si>
  <si>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</si>
  <si>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</si>
  <si>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</si>
  <si>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</si>
  <si>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</si>
  <si>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</si>
  <si>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</si>
  <si>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</si>
  <si>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</si>
  <si>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</si>
  <si>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</si>
  <si>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</si>
  <si>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</si>
  <si>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</si>
  <si>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</si>
  <si>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</si>
  <si>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</si>
  <si>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</si>
  <si>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</si>
  <si>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</si>
  <si>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</si>
  <si>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</si>
  <si>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</si>
  <si>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</si>
  <si>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</si>
  <si>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</si>
  <si>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</si>
  <si>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</si>
  <si>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</si>
  <si>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</si>
  <si>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</si>
  <si>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</si>
  <si>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</si>
  <si>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</si>
  <si>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</si>
  <si>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</si>
  <si>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</si>
  <si>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</si>
  <si>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</si>
  <si>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</si>
  <si>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</si>
  <si>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</si>
  <si>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</si>
  <si>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</si>
  <si>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</si>
  <si>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</si>
  <si>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</si>
  <si>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</si>
  <si>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</si>
  <si>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</si>
  <si>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</si>
  <si>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</si>
  <si>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</si>
  <si>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</si>
  <si>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</si>
  <si>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</si>
  <si>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</si>
  <si>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</si>
  <si>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</si>
  <si>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</si>
  <si>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</si>
  <si>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</si>
  <si>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</si>
  <si>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</si>
  <si>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</si>
  <si>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</si>
  <si>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</si>
  <si>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</si>
  <si>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</si>
  <si>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</si>
  <si>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</si>
  <si>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</si>
  <si>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</si>
  <si>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</si>
  <si>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</si>
  <si>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</si>
  <si>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</si>
  <si>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</si>
  <si>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</si>
  <si>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</si>
  <si>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</si>
  <si>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</si>
  <si>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</si>
  <si>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</si>
  <si>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</si>
  <si>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</si>
  <si>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</si>
  <si>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</si>
  <si>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</si>
  <si>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</si>
  <si>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</si>
  <si>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</si>
  <si>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</si>
  <si>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</si>
  <si>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</si>
  <si>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</si>
  <si>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</si>
  <si>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</si>
  <si>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</si>
  <si>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</si>
  <si>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</si>
  <si>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</si>
  <si>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</si>
  <si>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</si>
  <si>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</si>
  <si>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</si>
  <si>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</si>
  <si>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</si>
  <si>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</si>
  <si>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</si>
  <si>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</si>
  <si>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</si>
  <si>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</si>
  <si>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</si>
  <si>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</si>
  <si>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</si>
  <si>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</si>
  <si>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</si>
  <si>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</si>
  <si>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</si>
  <si>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</si>
  <si>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</si>
  <si>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</si>
  <si>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</si>
  <si>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</si>
  <si>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</si>
  <si>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</si>
  <si>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</si>
  <si>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</si>
  <si>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</si>
  <si>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</si>
  <si>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</si>
  <si>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</si>
  <si>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</si>
  <si>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</si>
  <si>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</si>
  <si>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</si>
  <si>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</si>
  <si>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</si>
  <si>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</si>
  <si>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</si>
  <si>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</si>
  <si>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</si>
  <si>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</si>
  <si>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</si>
  <si>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</si>
  <si>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</si>
  <si>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</si>
  <si>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</si>
  <si>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</si>
  <si>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</si>
  <si>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</si>
  <si>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</si>
  <si>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</si>
  <si>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</si>
  <si>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</si>
  <si>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</si>
  <si>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</si>
  <si>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</si>
  <si>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</si>
  <si>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</si>
  <si>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</si>
  <si>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</si>
  <si>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</si>
  <si>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</si>
  <si>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</si>
  <si>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</si>
  <si>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</si>
  <si>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</si>
  <si>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</si>
  <si>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</si>
  <si>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</si>
  <si>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</si>
  <si>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</si>
  <si>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</si>
  <si>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</si>
  <si>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</si>
  <si>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</si>
  <si>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</si>
  <si>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</si>
  <si>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</si>
  <si>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</si>
  <si>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</si>
  <si>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</si>
  <si>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</si>
  <si>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</si>
  <si>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</si>
  <si>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</si>
  <si>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</si>
  <si>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</si>
  <si>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</si>
  <si>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</si>
  <si>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</si>
  <si>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</si>
  <si>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</si>
  <si>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</si>
  <si>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</si>
  <si>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</si>
  <si>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</si>
  <si>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</si>
  <si>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</si>
  <si>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</si>
  <si>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</si>
  <si>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</si>
  <si>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</si>
  <si>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</si>
  <si>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</si>
  <si>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</si>
  <si>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</si>
  <si>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</si>
  <si>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</si>
  <si>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</si>
  <si>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</si>
  <si>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</si>
  <si>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</si>
  <si>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</si>
  <si>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</si>
  <si>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</si>
  <si>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</si>
  <si>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</si>
  <si>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</si>
  <si>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</si>
  <si>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</si>
  <si>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</si>
  <si>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</si>
  <si>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</si>
  <si>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</si>
  <si>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</si>
  <si>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</si>
  <si>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</si>
  <si>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</si>
  <si>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</si>
  <si>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</si>
  <si>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</si>
  <si>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</si>
  <si>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</si>
  <si>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</si>
  <si>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</si>
  <si>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</si>
  <si>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</si>
  <si>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</si>
  <si>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</si>
  <si>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</si>
  <si>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</si>
  <si>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</si>
  <si>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</si>
  <si>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</si>
  <si>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</si>
  <si>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</si>
  <si>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</si>
  <si>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</si>
  <si>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</si>
  <si>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</si>
  <si>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</si>
  <si>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</si>
  <si>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</si>
  <si>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</si>
  <si>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</si>
  <si>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</si>
  <si>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</si>
  <si>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</si>
  <si>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</si>
  <si>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</si>
  <si>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</si>
  <si>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</si>
  <si>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</si>
  <si>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</si>
  <si>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</si>
  <si>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</si>
  <si>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</si>
  <si>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</si>
  <si>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</si>
  <si>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</si>
  <si>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</si>
  <si>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</si>
  <si>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</si>
  <si>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</si>
  <si>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</si>
  <si>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</si>
  <si>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</si>
  <si>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</si>
  <si>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</si>
  <si>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</si>
  <si>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</si>
  <si>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</si>
  <si>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</si>
  <si>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</si>
  <si>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</si>
  <si>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</si>
  <si>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</si>
  <si>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</si>
  <si>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</si>
  <si>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</si>
  <si>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</si>
  <si>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</si>
  <si>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</si>
  <si>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</si>
  <si>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</si>
  <si>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</si>
  <si>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</si>
  <si>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</si>
  <si>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</si>
  <si>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</si>
  <si>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</si>
  <si>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</si>
  <si>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</si>
  <si>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</si>
  <si>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</si>
  <si>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</si>
  <si>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</si>
  <si>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</si>
  <si>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</si>
  <si>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</si>
  <si>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</si>
  <si>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</si>
  <si>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</si>
  <si>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</si>
  <si>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</si>
  <si>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</si>
  <si>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</si>
  <si>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</si>
  <si>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</si>
  <si>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</si>
  <si>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</si>
  <si>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</si>
  <si>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</si>
  <si>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</si>
  <si>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</si>
  <si>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</si>
  <si>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</si>
  <si>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</si>
  <si>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</si>
  <si>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</si>
  <si>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</si>
  <si>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</si>
  <si>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</si>
  <si>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</si>
  <si>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</si>
  <si>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</si>
  <si>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</si>
  <si>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</si>
  <si>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</si>
  <si>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</si>
  <si>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</si>
  <si>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</si>
  <si>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</si>
  <si>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</si>
  <si>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</si>
  <si>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</si>
  <si>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</si>
  <si>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</si>
  <si>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</si>
  <si>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</si>
  <si>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</si>
  <si>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</si>
  <si>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</si>
  <si>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</si>
  <si>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</si>
  <si>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</si>
  <si>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</si>
  <si>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</si>
  <si>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</si>
  <si>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</si>
  <si>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</si>
  <si>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</si>
  <si>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</si>
  <si>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</si>
  <si>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</si>
  <si>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</si>
  <si>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</si>
  <si>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</si>
  <si>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</si>
  <si>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</si>
  <si>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</si>
  <si>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</si>
  <si>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</si>
  <si>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</si>
  <si>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</si>
  <si>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</si>
  <si>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</si>
  <si>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</si>
  <si>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</si>
  <si>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</si>
  <si>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</si>
  <si>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</si>
  <si>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</si>
  <si>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</si>
  <si>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</si>
  <si>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</si>
  <si>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</si>
  <si>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</si>
  <si>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</si>
  <si>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</si>
  <si>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</si>
  <si>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</si>
  <si>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</si>
  <si>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</si>
  <si>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</si>
  <si>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</si>
  <si>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</si>
  <si>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</si>
  <si>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</si>
  <si>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</si>
  <si>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</si>
  <si>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</si>
  <si>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</si>
  <si>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</si>
  <si>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</si>
  <si>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</si>
  <si>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</si>
  <si>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</si>
  <si>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</si>
  <si>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</si>
  <si>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</si>
  <si>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</si>
  <si>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</si>
  <si>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</si>
  <si>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</si>
  <si>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</si>
  <si>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</si>
  <si>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</si>
  <si>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</si>
  <si>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</si>
  <si>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</si>
  <si>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</si>
  <si>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</si>
  <si>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</si>
  <si>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</si>
  <si>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</si>
  <si>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</si>
  <si>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</si>
  <si>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</si>
  <si>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</si>
  <si>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</si>
  <si>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</si>
  <si>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</si>
  <si>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</si>
  <si>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</si>
  <si>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</si>
  <si>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</si>
  <si>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</si>
  <si>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</si>
  <si>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</si>
  <si>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</si>
  <si>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</si>
  <si>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</si>
  <si>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</si>
  <si>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</si>
  <si>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</si>
  <si>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</si>
  <si>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</si>
  <si>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</si>
  <si>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</si>
  <si>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</si>
  <si>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</si>
  <si>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</si>
  <si>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</si>
  <si>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</si>
  <si>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</si>
  <si>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</si>
  <si>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</si>
  <si>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</si>
  <si>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</si>
  <si>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</si>
  <si>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</si>
  <si>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</si>
  <si>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</si>
  <si>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</si>
  <si>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</si>
  <si>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</si>
  <si>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</si>
  <si>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</si>
  <si>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</si>
  <si>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</si>
  <si>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</si>
  <si>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</si>
  <si>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</si>
  <si>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</si>
  <si>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</si>
  <si>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</si>
  <si>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</si>
  <si>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</si>
  <si>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</si>
  <si>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</si>
  <si>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</si>
  <si>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</si>
  <si>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</si>
  <si>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</si>
  <si>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</si>
  <si>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</si>
  <si>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</si>
  <si>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</si>
  <si>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</si>
  <si>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</si>
  <si>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</si>
  <si>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</si>
  <si>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</si>
  <si>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</si>
  <si>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</si>
  <si>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</si>
  <si>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</si>
  <si>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</si>
  <si>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</si>
  <si>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</si>
  <si>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</si>
  <si>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</si>
  <si>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</si>
  <si>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</si>
  <si>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</si>
  <si>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</si>
  <si>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</si>
  <si>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</si>
  <si>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</si>
  <si>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</si>
  <si>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</si>
  <si>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</si>
  <si>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</si>
  <si>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</si>
  <si>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</si>
  <si>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</si>
  <si>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</si>
  <si>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</si>
  <si>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</si>
  <si>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</si>
  <si>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</si>
  <si>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</si>
  <si>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</si>
  <si>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</si>
  <si>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</si>
  <si>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</si>
  <si>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</si>
  <si>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</si>
  <si>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</si>
  <si>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</si>
  <si>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</si>
  <si>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</si>
  <si>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</si>
  <si>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</si>
  <si>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</si>
  <si>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</si>
  <si>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</si>
  <si>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</si>
  <si>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</si>
  <si>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</si>
  <si>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</si>
  <si>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</si>
  <si>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</si>
  <si>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</si>
  <si>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</si>
  <si>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</si>
  <si>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</si>
  <si>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</si>
  <si>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</si>
  <si>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</si>
  <si>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</si>
  <si>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</si>
  <si>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</si>
  <si>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</si>
  <si>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</si>
  <si>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</si>
  <si>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</si>
  <si>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</si>
  <si>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</si>
  <si>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</si>
  <si>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</si>
  <si>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</si>
  <si>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</si>
  <si>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</si>
  <si>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</si>
  <si>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</si>
  <si>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</si>
  <si>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</si>
  <si>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</si>
  <si>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</si>
  <si>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</si>
  <si>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</si>
  <si>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</si>
  <si>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</si>
  <si>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</si>
  <si>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</si>
  <si>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</si>
  <si>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</si>
  <si>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</si>
  <si>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</si>
  <si>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</si>
  <si>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</si>
  <si>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</si>
  <si>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</si>
  <si>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</si>
  <si>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</si>
  <si>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</si>
  <si>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</si>
  <si>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</si>
  <si>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</si>
  <si>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</si>
  <si>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</si>
  <si>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</si>
  <si>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</si>
  <si>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</si>
  <si>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</si>
  <si>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</si>
  <si>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</si>
  <si>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</si>
  <si>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</si>
  <si>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</si>
  <si>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</si>
  <si>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</si>
  <si>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</si>
  <si>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</si>
  <si>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</si>
  <si>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</si>
  <si>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</si>
  <si>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</si>
  <si>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</si>
  <si>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</si>
  <si>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</si>
  <si>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</si>
  <si>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</si>
  <si>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</si>
  <si>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</si>
  <si>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</si>
  <si>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</si>
  <si>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</si>
  <si>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</si>
  <si>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</si>
  <si>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</si>
  <si>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</si>
  <si>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</si>
  <si>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</si>
  <si>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</si>
  <si>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</si>
  <si>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</si>
  <si>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</si>
  <si>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</si>
  <si>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</si>
  <si>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</si>
  <si>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</si>
  <si>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</si>
  <si>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</si>
  <si>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</si>
  <si>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</si>
  <si>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</si>
  <si>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</si>
  <si>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</si>
  <si>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</si>
  <si>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</si>
  <si>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</si>
  <si>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</si>
  <si>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</si>
  <si>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</si>
  <si>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</si>
  <si>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</si>
  <si>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</si>
  <si>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</si>
  <si>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</si>
  <si>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</si>
  <si>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</si>
  <si>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</si>
  <si>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</si>
  <si>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</si>
  <si>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</si>
  <si>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</si>
  <si>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</si>
  <si>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</si>
  <si>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</si>
  <si>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</si>
  <si>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</si>
  <si>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</si>
  <si>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</si>
  <si>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</si>
  <si>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</si>
  <si>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</si>
  <si>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</si>
  <si>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</si>
  <si>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</si>
  <si>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</si>
  <si>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</si>
  <si>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</si>
  <si>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</si>
  <si>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</si>
  <si>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</si>
  <si>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</si>
  <si>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</si>
  <si>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</si>
  <si>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</si>
  <si>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</si>
  <si>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</si>
  <si>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</si>
  <si>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</si>
  <si>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</si>
  <si>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</si>
  <si>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</si>
  <si>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</si>
  <si>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</si>
  <si>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</si>
  <si>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</si>
  <si>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</si>
  <si>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</si>
  <si>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</si>
  <si>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</si>
  <si>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</si>
  <si>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</si>
  <si>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</si>
  <si>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</si>
  <si>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</si>
  <si>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</si>
  <si>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</si>
  <si>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</si>
  <si>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</si>
  <si>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</si>
  <si>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</si>
  <si>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</si>
  <si>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</si>
  <si>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</si>
  <si>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</si>
  <si>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</si>
  <si>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</si>
  <si>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</si>
  <si>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</si>
  <si>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</si>
  <si>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</si>
  <si>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</si>
  <si>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</si>
  <si>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</si>
  <si>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</si>
  <si>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</si>
  <si>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</si>
  <si>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</si>
  <si>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</si>
  <si>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</si>
  <si>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</si>
  <si>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</si>
  <si>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</si>
  <si>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</si>
  <si>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</si>
  <si>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</si>
  <si>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</si>
  <si>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</si>
  <si>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</si>
  <si>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</si>
  <si>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</si>
  <si>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</si>
  <si>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</si>
  <si>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</si>
  <si>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</si>
  <si>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</si>
  <si>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</si>
  <si>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</si>
  <si>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</si>
  <si>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</si>
  <si>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</si>
  <si>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</si>
  <si>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</si>
  <si>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</si>
  <si>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</si>
  <si>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</si>
  <si>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</si>
  <si>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</si>
  <si>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</si>
  <si>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</si>
  <si>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</si>
  <si>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</si>
  <si>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</si>
  <si>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</si>
  <si>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</si>
  <si>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</si>
  <si>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</si>
  <si>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</si>
  <si>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</si>
  <si>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</si>
  <si>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</si>
  <si>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</si>
  <si>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</si>
  <si>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</si>
  <si>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</si>
  <si>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</si>
  <si>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</si>
  <si>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</si>
  <si>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</si>
  <si>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</si>
  <si>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</si>
  <si>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</si>
  <si>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</si>
  <si>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</si>
  <si>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</si>
  <si>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</si>
  <si>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</si>
  <si>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</si>
  <si>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</si>
  <si>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</si>
  <si>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</si>
  <si>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</si>
  <si>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</si>
  <si>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</si>
  <si>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</si>
  <si>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</si>
  <si>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</si>
  <si>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</si>
  <si>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</si>
  <si>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</si>
  <si>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</si>
  <si>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</si>
  <si>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</si>
  <si>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</si>
  <si>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</si>
  <si>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</si>
  <si>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</si>
  <si>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</si>
  <si>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</si>
  <si>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</si>
  <si>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</si>
  <si>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</si>
  <si>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</si>
  <si>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</si>
  <si>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</si>
  <si>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</si>
  <si>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</si>
  <si>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</si>
  <si>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</si>
  <si>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</si>
  <si>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</si>
  <si>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</si>
  <si>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</si>
  <si>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</si>
  <si>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</si>
  <si>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</si>
  <si>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</si>
  <si>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</si>
  <si>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</si>
  <si>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</si>
  <si>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</si>
  <si>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</si>
  <si>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</si>
  <si>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</si>
  <si>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</si>
  <si>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</si>
  <si>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</si>
  <si>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</si>
  <si>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</si>
  <si>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</si>
  <si>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</si>
  <si>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</si>
  <si>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</si>
  <si>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</si>
  <si>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</si>
  <si>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</si>
  <si>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</si>
  <si>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</si>
  <si>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</si>
  <si>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</si>
  <si>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</si>
  <si>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</si>
  <si>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</si>
  <si>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</si>
  <si>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</si>
  <si>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</si>
  <si>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</si>
  <si>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</si>
  <si>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</si>
  <si>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</si>
  <si>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</si>
  <si>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</si>
  <si>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</si>
  <si>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</si>
  <si>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</si>
  <si>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</si>
  <si>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</si>
  <si>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</si>
  <si>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</si>
  <si>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</si>
  <si>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</si>
  <si>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</si>
  <si>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</si>
  <si>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</si>
  <si>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</si>
  <si>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</si>
  <si>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</si>
  <si>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</si>
  <si>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</si>
  <si>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</si>
  <si>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</si>
  <si>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</si>
  <si>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</si>
  <si>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</si>
  <si>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</si>
  <si>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</si>
  <si>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</si>
  <si>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</si>
  <si>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</si>
  <si>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</si>
  <si>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</si>
  <si>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</si>
  <si>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</si>
  <si>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</si>
  <si>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</si>
  <si>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</si>
  <si>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</si>
  <si>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</si>
  <si>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</si>
  <si>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</si>
  <si>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</si>
  <si>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</si>
  <si>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</si>
  <si>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</si>
  <si>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</si>
  <si>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</si>
  <si>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</si>
  <si>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</si>
  <si>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</si>
  <si>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</si>
  <si>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</si>
  <si>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</si>
  <si>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</si>
  <si>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</si>
  <si>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</si>
  <si>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</si>
  <si>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</si>
  <si>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</si>
  <si>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</si>
  <si>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</si>
  <si>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</si>
  <si>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</si>
  <si>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</si>
  <si>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</si>
  <si>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</si>
  <si>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</si>
  <si>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</si>
  <si>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</si>
  <si>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</si>
  <si>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</si>
  <si>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</si>
  <si>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</si>
  <si>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</si>
  <si>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</si>
  <si>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</si>
  <si>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</si>
  <si>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</si>
  <si>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</si>
  <si>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</si>
  <si>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</si>
  <si>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</si>
  <si>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</si>
  <si>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</si>
  <si>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</si>
  <si>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</si>
  <si>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</si>
  <si>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</si>
  <si>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</si>
  <si>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</si>
  <si>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</si>
  <si>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</si>
  <si>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</si>
  <si>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</si>
  <si>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</si>
  <si>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</si>
  <si>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</si>
  <si>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</si>
  <si>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</si>
  <si>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</si>
  <si>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</si>
  <si>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</si>
  <si>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</si>
  <si>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</si>
  <si>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</si>
  <si>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</si>
  <si>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</si>
  <si>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</si>
  <si>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</si>
  <si>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</si>
  <si>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</si>
  <si>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</si>
  <si>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</si>
  <si>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</si>
  <si>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</si>
  <si>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</si>
  <si>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</si>
  <si>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</si>
  <si>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</si>
  <si>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</si>
  <si>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</si>
  <si>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</si>
  <si>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</si>
  <si>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</si>
  <si>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</si>
  <si>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</si>
  <si>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</si>
  <si>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</si>
  <si>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</si>
  <si>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</si>
  <si>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</si>
  <si>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</si>
  <si>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</si>
  <si>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</si>
  <si>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</si>
  <si>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</si>
  <si>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</si>
  <si>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</si>
  <si>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</si>
  <si>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</si>
  <si>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</si>
  <si>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</si>
  <si>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</si>
  <si>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</si>
  <si>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</si>
  <si>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</si>
  <si>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</si>
  <si>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</si>
  <si>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</si>
  <si>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</si>
  <si>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</si>
  <si>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</si>
  <si>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</si>
  <si>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</si>
  <si>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</si>
  <si>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</si>
  <si>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</si>
  <si>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</si>
  <si>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</si>
  <si>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</si>
  <si>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</si>
  <si>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</si>
  <si>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</si>
  <si>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</si>
  <si>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</si>
  <si>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</si>
  <si>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</si>
  <si>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</si>
  <si>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</si>
  <si>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</si>
  <si>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</si>
  <si>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</si>
  <si>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</si>
  <si>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</si>
  <si>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</si>
  <si>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</si>
  <si>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</si>
  <si>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</si>
  <si>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</si>
  <si>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</si>
  <si>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</si>
  <si>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</si>
  <si>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</si>
  <si>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</si>
  <si>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</si>
  <si>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</si>
  <si>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</si>
  <si>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</si>
  <si>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</si>
  <si>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</si>
  <si>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</si>
  <si>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</si>
  <si>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</si>
  <si>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</si>
  <si>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</si>
  <si>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</si>
  <si>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</si>
  <si>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</si>
  <si>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</si>
  <si>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</si>
  <si>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</si>
  <si>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</si>
  <si>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</si>
  <si>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</si>
  <si>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</si>
  <si>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</si>
  <si>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</si>
  <si>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</si>
  <si>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</si>
  <si>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</si>
  <si>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</si>
  <si>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</si>
  <si>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</si>
  <si>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</si>
  <si>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</si>
  <si>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</si>
  <si>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</si>
  <si>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</si>
  <si>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</si>
  <si>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</si>
  <si>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</si>
  <si>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</si>
  <si>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</si>
  <si>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</si>
  <si>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</si>
  <si>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</si>
  <si>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</si>
  <si>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</si>
  <si>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</si>
  <si>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</si>
  <si>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</si>
  <si>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</si>
  <si>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</si>
  <si>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</si>
  <si>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</si>
  <si>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</si>
  <si>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</si>
  <si>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</si>
  <si>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</si>
  <si>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</si>
  <si>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</si>
  <si>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</si>
  <si>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</si>
  <si>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</si>
  <si>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</si>
  <si>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</si>
  <si>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</si>
  <si>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</si>
  <si>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</si>
  <si>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</si>
  <si>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</si>
  <si>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</si>
  <si>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</si>
  <si>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</si>
  <si>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</si>
  <si>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</si>
  <si>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</si>
  <si>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</si>
  <si>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</si>
  <si>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</si>
  <si>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</si>
  <si>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</si>
  <si>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</si>
  <si>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</si>
  <si>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</si>
  <si>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</si>
  <si>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</si>
  <si>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</si>
  <si>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</si>
  <si>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</si>
  <si>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</si>
  <si>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</si>
  <si>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</si>
  <si>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</si>
  <si>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</si>
  <si>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</si>
  <si>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</si>
  <si>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</si>
  <si>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</si>
  <si>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</si>
  <si>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</si>
  <si>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</si>
  <si>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</si>
  <si>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</si>
  <si>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</si>
  <si>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</si>
  <si>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</si>
  <si>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</si>
  <si>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</si>
  <si>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</si>
  <si>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</si>
  <si>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</si>
  <si>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</si>
  <si>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</si>
  <si>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</si>
  <si>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</si>
  <si>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</si>
  <si>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</si>
  <si>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</si>
  <si>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</si>
  <si>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</si>
  <si>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</si>
  <si>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</si>
  <si>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</si>
  <si>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</si>
  <si>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</si>
  <si>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</si>
  <si>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</si>
  <si>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</si>
  <si>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</si>
  <si>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</si>
  <si>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</si>
  <si>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</si>
  <si>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</si>
  <si>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</si>
  <si>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</si>
  <si>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</si>
  <si>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</si>
  <si>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</si>
  <si>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</si>
  <si>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</si>
  <si>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</si>
  <si>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</si>
  <si>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</si>
  <si>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</si>
  <si>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</si>
  <si>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</si>
  <si>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</si>
  <si>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</si>
  <si>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</si>
  <si>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</si>
  <si>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</si>
  <si>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</si>
  <si>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</si>
  <si>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</si>
  <si>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</si>
  <si>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</si>
  <si>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</si>
  <si>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</si>
  <si>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</si>
  <si>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</si>
  <si>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</si>
  <si>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</si>
  <si>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</si>
  <si>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</si>
  <si>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</si>
  <si>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</si>
  <si>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</si>
  <si>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</si>
  <si>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</si>
  <si>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</si>
  <si>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</si>
  <si>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</si>
  <si>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</si>
  <si>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</si>
  <si>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</si>
  <si>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</si>
  <si>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</si>
  <si>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</si>
  <si>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</si>
  <si>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</si>
  <si>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</si>
  <si>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</si>
  <si>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</si>
  <si>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</si>
  <si>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</si>
  <si>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</si>
  <si>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</si>
  <si>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</si>
  <si>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</si>
  <si>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</si>
  <si>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</si>
  <si>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</si>
  <si>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</si>
  <si>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</si>
  <si>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</si>
  <si>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</si>
  <si>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</si>
  <si>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</si>
  <si>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</si>
  <si>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</si>
  <si>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</si>
  <si>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</si>
  <si>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</si>
  <si>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</si>
  <si>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</si>
  <si>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</si>
  <si>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</si>
  <si>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</si>
  <si>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</si>
  <si>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</si>
  <si>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</si>
  <si>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</si>
  <si>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</si>
  <si>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</si>
  <si>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</si>
  <si>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</si>
  <si>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</si>
  <si>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</si>
  <si>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</si>
  <si>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</si>
  <si>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</si>
  <si>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</si>
  <si>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</si>
  <si>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</si>
  <si>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</si>
  <si>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</si>
  <si>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</si>
  <si>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</si>
  <si>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</si>
  <si>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</si>
  <si>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</si>
  <si>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</si>
  <si>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</si>
  <si>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</si>
  <si>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</si>
  <si>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</si>
  <si>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</si>
  <si>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</si>
  <si>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</si>
  <si>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</si>
  <si>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</si>
  <si>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</si>
  <si>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</si>
  <si>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</si>
  <si>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</si>
  <si>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</si>
  <si>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</si>
  <si>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</si>
  <si>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</si>
  <si>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</si>
  <si>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</si>
  <si>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</si>
  <si>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</si>
  <si>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</si>
  <si>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</si>
  <si>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</si>
  <si>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</si>
  <si>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</si>
  <si>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</si>
  <si>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</si>
  <si>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</si>
  <si>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</si>
  <si>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</si>
  <si>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</si>
  <si>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</si>
  <si>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</si>
  <si>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</si>
  <si>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</si>
  <si>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</si>
  <si>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</si>
  <si>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</si>
  <si>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</si>
  <si>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</si>
  <si>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</si>
  <si>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</si>
  <si>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</si>
  <si>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</si>
  <si>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</si>
  <si>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</si>
  <si>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</si>
  <si>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</si>
  <si>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</si>
  <si>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</si>
  <si>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</si>
  <si>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</si>
  <si>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</si>
  <si>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</si>
  <si>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</si>
  <si>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</si>
  <si>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</si>
  <si>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</si>
  <si>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</si>
  <si>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</si>
  <si>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</si>
  <si>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</si>
  <si>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</si>
  <si>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</si>
  <si>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</si>
  <si>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</si>
  <si>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</si>
  <si>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</si>
  <si>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</si>
  <si>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</si>
  <si>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</si>
  <si>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</si>
  <si>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</si>
  <si>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</si>
  <si>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</si>
  <si>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</si>
  <si>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</si>
  <si>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</si>
  <si>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</si>
  <si>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</si>
  <si>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</si>
  <si>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</si>
  <si>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</si>
  <si>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</si>
  <si>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</si>
  <si>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</si>
  <si>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</si>
  <si>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</si>
  <si>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</si>
  <si>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</si>
  <si>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</si>
  <si>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</si>
  <si>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</si>
  <si>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</si>
  <si>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</si>
  <si>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</si>
  <si>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</si>
  <si>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</si>
  <si>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</si>
  <si>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</si>
  <si>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</si>
  <si>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</si>
  <si>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</si>
  <si>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</si>
  <si>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</si>
  <si>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</si>
  <si>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</si>
  <si>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</si>
  <si>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</si>
  <si>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</si>
  <si>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</si>
  <si>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</si>
  <si>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</si>
  <si>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</si>
  <si>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</si>
  <si>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</si>
  <si>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</si>
  <si>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</si>
  <si>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</si>
  <si>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</si>
  <si>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</si>
  <si>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</si>
  <si>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</si>
  <si>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</si>
  <si>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</si>
  <si>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</si>
  <si>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</si>
  <si>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</si>
  <si>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</si>
  <si>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</si>
  <si>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</si>
  <si>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</si>
  <si>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</si>
  <si>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</si>
  <si>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</si>
  <si>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</si>
  <si>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</si>
  <si>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</si>
  <si>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</si>
  <si>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</si>
  <si>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</si>
  <si>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</si>
  <si>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</si>
  <si>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</si>
  <si>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</si>
  <si>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</si>
  <si>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</si>
  <si>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</si>
  <si>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</si>
  <si>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</si>
  <si>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</si>
  <si>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</si>
  <si>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</si>
  <si>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</si>
  <si>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</si>
  <si>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</si>
  <si>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</si>
  <si>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</si>
  <si>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</si>
  <si>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</si>
  <si>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</si>
  <si>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</si>
  <si>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</si>
  <si>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</si>
  <si>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</si>
  <si>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</si>
  <si>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</si>
  <si>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</si>
  <si>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</si>
  <si>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</si>
  <si>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</si>
  <si>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</si>
  <si>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</si>
  <si>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</si>
  <si>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</si>
  <si>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</si>
  <si>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</si>
  <si>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</si>
  <si>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</si>
  <si>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</si>
  <si>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</si>
  <si>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</si>
  <si>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</si>
  <si>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</si>
  <si>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</si>
  <si>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</si>
  <si>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</si>
  <si>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</si>
  <si>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</si>
  <si>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</si>
  <si>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</si>
  <si>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</si>
  <si>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</si>
  <si>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</si>
  <si>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</si>
  <si>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</si>
  <si>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</si>
  <si>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</si>
  <si>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</si>
  <si>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</si>
  <si>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</si>
  <si>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</si>
  <si>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</si>
  <si>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</si>
  <si>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</si>
  <si>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</si>
  <si>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</si>
  <si>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</si>
  <si>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</si>
  <si>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</si>
  <si>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</si>
  <si>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</si>
  <si>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</si>
  <si>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</si>
  <si>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</si>
  <si>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</si>
  <si>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</si>
  <si>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</si>
  <si>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</si>
  <si>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</si>
  <si>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</si>
  <si>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</si>
  <si>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</si>
  <si>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</si>
  <si>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</si>
  <si>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</si>
  <si>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</si>
  <si>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</si>
  <si>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</si>
  <si>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</si>
  <si>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</si>
  <si>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</si>
  <si>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</si>
  <si>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</si>
  <si>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</si>
  <si>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</si>
  <si>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</si>
  <si>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</si>
  <si>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</si>
  <si>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</si>
  <si>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</si>
  <si>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</si>
  <si>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</si>
  <si>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</si>
  <si>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</si>
  <si>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</si>
  <si>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</si>
  <si>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</si>
  <si>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</si>
  <si>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</si>
  <si>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</si>
  <si>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</si>
  <si>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</si>
  <si>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</si>
  <si>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</si>
  <si>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</si>
  <si>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</si>
  <si>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</si>
  <si>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</si>
  <si>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</si>
  <si>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</si>
  <si>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</si>
  <si>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</si>
  <si>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</si>
  <si>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</si>
  <si>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</si>
  <si>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</si>
  <si>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</si>
  <si>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</si>
  <si>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</si>
  <si>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</si>
  <si>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</si>
  <si>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</si>
  <si>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</si>
  <si>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</si>
  <si>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</si>
  <si>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</si>
  <si>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</si>
  <si>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</si>
  <si>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</si>
  <si>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</si>
  <si>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</si>
  <si>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</si>
  <si>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</si>
  <si>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</si>
  <si>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</si>
  <si>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</si>
  <si>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</si>
  <si>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</si>
  <si>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</si>
  <si>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</si>
  <si>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</si>
  <si>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</si>
  <si>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</si>
  <si>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</si>
  <si>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</si>
  <si>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</si>
  <si>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</si>
  <si>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</si>
  <si>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</si>
  <si>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</si>
  <si>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</si>
  <si>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</si>
  <si>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</si>
  <si>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</si>
  <si>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</si>
  <si>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</si>
  <si>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</si>
  <si>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</si>
  <si>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</si>
  <si>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</si>
  <si>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</si>
  <si>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</si>
  <si>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</si>
  <si>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</si>
  <si>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</si>
  <si>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</si>
  <si>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</si>
  <si>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</si>
  <si>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</si>
  <si>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</si>
  <si>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</si>
  <si>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</si>
  <si>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</si>
  <si>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</si>
  <si>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</si>
  <si>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</si>
  <si>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</si>
  <si>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</si>
  <si>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</si>
  <si>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</si>
  <si>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</si>
  <si>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</si>
  <si>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</si>
  <si>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</si>
  <si>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</si>
  <si>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</si>
  <si>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</si>
  <si>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</si>
  <si>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</si>
  <si>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</si>
  <si>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</si>
  <si>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</si>
  <si>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</si>
  <si>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</si>
  <si>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</si>
  <si>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</si>
  <si>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</si>
  <si>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</si>
  <si>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</si>
  <si>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</si>
  <si>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</si>
  <si>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</si>
  <si>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</si>
  <si>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</si>
  <si>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</si>
  <si>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</si>
  <si>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</si>
  <si>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</si>
  <si>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</si>
  <si>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</si>
  <si>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</si>
  <si>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</si>
  <si>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</si>
  <si>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</si>
  <si>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</si>
  <si>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</si>
  <si>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</si>
  <si>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</si>
  <si>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</si>
  <si>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</si>
  <si>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</si>
  <si>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</si>
  <si>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</si>
  <si>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</si>
  <si>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</si>
  <si>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</si>
  <si>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</si>
  <si>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</si>
  <si>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</si>
  <si>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</si>
  <si>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</si>
  <si>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</si>
  <si>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</si>
  <si>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</si>
  <si>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</si>
  <si>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</si>
  <si>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</si>
  <si>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</si>
  <si>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</si>
  <si>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</si>
  <si>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</si>
  <si>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</si>
  <si>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</si>
  <si>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</si>
  <si>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</si>
  <si>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</si>
  <si>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</si>
  <si>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</si>
  <si>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</si>
  <si>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</si>
  <si>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</si>
  <si>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</si>
  <si>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</si>
  <si>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</si>
  <si>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</si>
  <si>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</si>
  <si>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</si>
  <si>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</si>
  <si>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</si>
  <si>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</si>
  <si>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</si>
  <si>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</si>
  <si>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</si>
  <si>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</si>
  <si>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</si>
  <si>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</si>
  <si>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</si>
  <si>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</si>
  <si>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</si>
  <si>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</si>
  <si>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</si>
  <si>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</si>
  <si>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</si>
  <si>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</si>
  <si>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</si>
  <si>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</si>
  <si>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</si>
  <si>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</si>
  <si>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</si>
  <si>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</si>
  <si>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</si>
  <si>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</si>
  <si>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</si>
  <si>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</si>
  <si>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</si>
  <si>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</si>
  <si>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</si>
  <si>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</si>
  <si>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</si>
  <si>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</si>
  <si>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</si>
  <si>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</si>
  <si>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</si>
  <si>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</si>
  <si>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</si>
  <si>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</si>
  <si>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</si>
  <si>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</si>
  <si>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</si>
  <si>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</si>
  <si>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</si>
  <si>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</si>
  <si>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</si>
  <si>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</si>
  <si>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</si>
  <si>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</si>
  <si>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</si>
  <si>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</si>
  <si>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</si>
  <si>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</si>
  <si>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</si>
  <si>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</si>
  <si>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</si>
  <si>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</si>
  <si>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</si>
  <si>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</si>
  <si>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</si>
  <si>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</si>
  <si>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</si>
  <si>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</si>
  <si>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</si>
  <si>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</si>
  <si>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</si>
  <si>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</si>
  <si>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</si>
  <si>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</si>
  <si>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</si>
  <si>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</si>
  <si>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</si>
  <si>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</si>
  <si>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</si>
  <si>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</si>
  <si>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</si>
  <si>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</si>
  <si>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</si>
  <si>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</si>
  <si>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</si>
  <si>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</si>
  <si>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</si>
  <si>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</si>
  <si>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</si>
  <si>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</si>
  <si>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</si>
  <si>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</si>
  <si>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</si>
  <si>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</si>
  <si>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</si>
  <si>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</si>
  <si>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</si>
  <si>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</si>
  <si>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</si>
  <si>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</si>
  <si>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</si>
  <si>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</si>
  <si>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</si>
  <si>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</si>
  <si>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</si>
  <si>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</si>
  <si>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</si>
  <si>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</si>
  <si>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</si>
  <si>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</si>
  <si>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</si>
  <si>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</si>
  <si>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</si>
  <si>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</si>
  <si>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</si>
  <si>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</si>
  <si>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</si>
  <si>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</si>
  <si>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</si>
  <si>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</si>
  <si>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</si>
  <si>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</si>
  <si>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</si>
  <si>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</si>
  <si>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</si>
  <si>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</si>
  <si>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</si>
  <si>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</si>
  <si>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</si>
  <si>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</si>
  <si>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</si>
  <si>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</si>
  <si>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</si>
  <si>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</si>
  <si>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</si>
  <si>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</si>
  <si>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</si>
  <si>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</si>
  <si>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</si>
  <si>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</si>
  <si>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</si>
  <si>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</si>
  <si>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</si>
  <si>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</si>
  <si>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</si>
  <si>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</si>
  <si>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</si>
  <si>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</si>
  <si>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</si>
  <si>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</si>
  <si>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</si>
  <si>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</si>
  <si>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</si>
  <si>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</si>
  <si>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</si>
  <si>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</si>
  <si>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</si>
  <si>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</si>
  <si>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</si>
  <si>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</si>
  <si>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</si>
  <si>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</si>
  <si>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</si>
  <si>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</si>
  <si>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</si>
  <si>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</si>
  <si>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</si>
  <si>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</si>
  <si>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</si>
  <si>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</si>
  <si>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</si>
  <si>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</si>
  <si>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</si>
  <si>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</si>
  <si>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</si>
  <si>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</si>
  <si>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</si>
  <si>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</si>
  <si>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</si>
  <si>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</si>
  <si>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</si>
  <si>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</si>
  <si>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</si>
  <si>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</si>
  <si>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</si>
  <si>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</si>
  <si>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</si>
  <si>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</si>
  <si>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</si>
  <si>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</si>
  <si>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</si>
  <si>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</si>
  <si>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</si>
  <si>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</si>
  <si>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</si>
  <si>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</si>
  <si>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</si>
  <si>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</si>
  <si>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</si>
  <si>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</si>
  <si>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</si>
  <si>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</si>
  <si>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</si>
  <si>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</si>
  <si>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</si>
  <si>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</si>
  <si>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</si>
  <si>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</si>
  <si>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</si>
  <si>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</si>
  <si>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</si>
  <si>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</si>
  <si>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</si>
  <si>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</si>
  <si>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</si>
  <si>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</si>
  <si>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</si>
  <si>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</si>
  <si>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</si>
  <si>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</si>
  <si>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</si>
  <si>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</si>
  <si>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</si>
  <si>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</si>
  <si>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</si>
  <si>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</si>
  <si>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</si>
  <si>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</si>
  <si>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</si>
  <si>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</si>
  <si>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</si>
  <si>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</si>
  <si>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</si>
  <si>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</si>
  <si>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</si>
  <si>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</si>
  <si>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</si>
  <si>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</si>
  <si>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</si>
  <si>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</si>
  <si>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</si>
  <si>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</si>
  <si>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</si>
  <si>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</si>
  <si>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</si>
  <si>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</si>
  <si>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</si>
  <si>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</si>
  <si>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</si>
  <si>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</si>
  <si>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</si>
  <si>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</si>
  <si>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</si>
  <si>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</si>
  <si>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</si>
  <si>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</si>
  <si>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</si>
  <si>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</si>
  <si>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</si>
  <si>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</si>
  <si>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</si>
  <si>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</si>
  <si>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</si>
  <si>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</si>
  <si>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</si>
  <si>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</si>
  <si>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</si>
  <si>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</si>
  <si>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</si>
  <si>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</si>
  <si>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</si>
  <si>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</si>
  <si>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</si>
  <si>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</si>
  <si>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</si>
  <si>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</si>
  <si>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</si>
  <si>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</si>
  <si>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</si>
  <si>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</si>
  <si>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</si>
  <si>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</si>
  <si>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</si>
  <si>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</si>
  <si>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</si>
  <si>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</si>
  <si>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</si>
  <si>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</si>
  <si>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</si>
  <si>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</si>
  <si>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</si>
  <si>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</si>
  <si>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</si>
  <si>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</si>
  <si>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</si>
  <si>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</si>
  <si>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</si>
  <si>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</si>
  <si>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</si>
  <si>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</si>
  <si>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</si>
  <si>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</si>
  <si>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</si>
  <si>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</si>
  <si>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</si>
  <si>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</si>
  <si>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</si>
  <si>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</si>
  <si>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</si>
  <si>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</si>
  <si>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</si>
  <si>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</si>
  <si>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</si>
  <si>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</si>
  <si>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</si>
  <si>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</si>
  <si>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</si>
  <si>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</si>
  <si>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</si>
  <si>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</si>
  <si>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</si>
  <si>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</si>
  <si>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</si>
  <si>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</si>
  <si>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</si>
  <si>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</si>
  <si>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</si>
  <si>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</si>
  <si>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</si>
  <si>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</si>
  <si>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</si>
  <si>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</si>
  <si>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</si>
  <si>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</si>
  <si>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</si>
  <si>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</si>
  <si>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</si>
  <si>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</si>
  <si>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</si>
  <si>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</si>
  <si>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</si>
  <si>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</si>
  <si>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</si>
  <si>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</si>
  <si>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</si>
  <si>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</si>
  <si>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</si>
  <si>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</si>
  <si>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</si>
  <si>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</si>
  <si>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</si>
  <si>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</si>
  <si>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</si>
  <si>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</si>
  <si>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</si>
  <si>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</si>
  <si>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</si>
  <si>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</si>
  <si>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</si>
  <si>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</si>
  <si>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</si>
  <si>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</si>
  <si>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</si>
  <si>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</si>
  <si>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</si>
  <si>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</si>
  <si>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</si>
  <si>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</si>
  <si>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</si>
  <si>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</si>
  <si>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</si>
  <si>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</si>
  <si>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</si>
  <si>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</si>
  <si>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</si>
  <si>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</si>
  <si>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</si>
  <si>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</si>
  <si>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</si>
  <si>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</si>
  <si>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</si>
  <si>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</si>
  <si>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</si>
  <si>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</si>
  <si>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</si>
  <si>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</si>
  <si>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</si>
  <si>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</si>
  <si>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</si>
  <si>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</si>
  <si>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</si>
  <si>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</si>
  <si>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</si>
  <si>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</si>
  <si>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</si>
  <si>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</si>
  <si>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</si>
  <si>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</si>
  <si>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</si>
  <si>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</si>
  <si>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</si>
  <si>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</si>
  <si>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</si>
  <si>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</si>
  <si>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</si>
  <si>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</si>
  <si>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</si>
  <si>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</si>
  <si>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</si>
  <si>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</si>
  <si>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</si>
  <si>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</si>
  <si>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</si>
  <si>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</si>
  <si>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</si>
  <si>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</si>
  <si>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</si>
  <si>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</si>
  <si>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</si>
  <si>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</si>
  <si>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</si>
  <si>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</si>
  <si>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</si>
  <si>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</si>
  <si>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</si>
  <si>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</si>
  <si>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</si>
  <si>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</si>
  <si>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</si>
  <si>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</si>
  <si>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</si>
  <si>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</si>
  <si>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</si>
  <si>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</si>
  <si>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</si>
  <si>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</si>
  <si>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</si>
  <si>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</si>
  <si>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</si>
  <si>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</si>
  <si>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</si>
  <si>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</si>
  <si>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</si>
  <si>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</si>
  <si>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</si>
  <si>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</si>
  <si>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</si>
  <si>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</si>
  <si>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</si>
  <si>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</si>
  <si>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</si>
  <si>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</si>
  <si>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</si>
  <si>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</si>
  <si>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</si>
  <si>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</si>
  <si>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</si>
  <si>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</si>
  <si>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</si>
  <si>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</si>
  <si>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</si>
  <si>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</si>
  <si>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</si>
  <si>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</si>
  <si>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</si>
  <si>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</si>
  <si>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</si>
  <si>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</si>
  <si>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</si>
  <si>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</si>
  <si>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</si>
  <si>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</si>
  <si>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</si>
  <si>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</si>
  <si>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</si>
  <si>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</si>
  <si>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</si>
  <si>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</si>
  <si>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</si>
  <si>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</si>
  <si>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</si>
  <si>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</si>
  <si>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</si>
  <si>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</si>
  <si>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</si>
  <si>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</si>
  <si>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</si>
  <si>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</si>
  <si>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</si>
  <si>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</si>
  <si>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</si>
  <si>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</si>
  <si>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</si>
  <si>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</si>
  <si>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</si>
  <si>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</si>
  <si>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</si>
  <si>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</si>
  <si>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</si>
  <si>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</si>
  <si>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</si>
  <si>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</si>
  <si>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</si>
  <si>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</si>
  <si>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</si>
  <si>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</si>
  <si>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</si>
  <si>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</si>
  <si>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</si>
  <si>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</si>
  <si>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</si>
  <si>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</si>
  <si>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</si>
  <si>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</si>
  <si>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</si>
  <si>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</si>
  <si>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</si>
  <si>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</si>
  <si>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</si>
  <si>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</si>
  <si>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</si>
  <si>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</si>
  <si>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</si>
  <si>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</si>
  <si>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</si>
  <si>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</si>
  <si>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</si>
  <si>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</si>
  <si>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</si>
  <si>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</si>
  <si>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</si>
  <si>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</si>
  <si>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</si>
  <si>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</si>
  <si>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</si>
  <si>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</si>
  <si>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</si>
  <si>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</si>
  <si>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</si>
  <si>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</si>
  <si>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</si>
  <si>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</si>
  <si>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</si>
  <si>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</si>
  <si>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</si>
  <si>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</si>
  <si>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</si>
  <si>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</si>
  <si>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</si>
  <si>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</si>
  <si>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</si>
  <si>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</si>
  <si>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</si>
  <si>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</si>
  <si>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</si>
  <si>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</si>
  <si>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</si>
  <si>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</si>
  <si>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</si>
  <si>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</si>
  <si>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</si>
  <si>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</si>
  <si>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</si>
  <si>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</si>
  <si>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</si>
  <si>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</si>
  <si>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</si>
  <si>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</si>
  <si>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</si>
  <si>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</si>
  <si>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</si>
  <si>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</si>
  <si>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</si>
  <si>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</si>
  <si>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</si>
  <si>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</si>
  <si>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</si>
  <si>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</si>
  <si>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</si>
  <si>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</si>
  <si>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</si>
  <si>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</si>
  <si>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</si>
  <si>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</si>
  <si>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</si>
  <si>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</si>
  <si>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</si>
  <si>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</si>
  <si>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</si>
  <si>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</si>
  <si>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</si>
  <si>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</si>
  <si>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</si>
  <si>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</si>
  <si>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</si>
  <si>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</si>
  <si>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</si>
  <si>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</si>
  <si>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</si>
  <si>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</si>
  <si>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</si>
  <si>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</si>
  <si>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</si>
  <si>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</si>
  <si>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</si>
  <si>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</si>
  <si>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</si>
  <si>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</si>
  <si>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</si>
  <si>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</si>
  <si>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</si>
  <si>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</si>
  <si>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</si>
  <si>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</si>
  <si>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</si>
  <si>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</si>
  <si>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</si>
  <si>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</si>
  <si>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</si>
  <si>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</si>
  <si>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</si>
  <si>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</si>
  <si>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</si>
  <si>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</si>
  <si>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</si>
  <si>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</si>
  <si>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</si>
  <si>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</si>
  <si>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</si>
  <si>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</si>
  <si>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</si>
  <si>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</si>
  <si>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</si>
  <si>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</si>
  <si>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</si>
  <si>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</si>
  <si>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</si>
  <si>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</si>
  <si>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</si>
  <si>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</si>
  <si>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</si>
  <si>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</si>
  <si>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</si>
  <si>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</si>
  <si>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</si>
  <si>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</si>
  <si>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</si>
  <si>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</si>
  <si>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</si>
  <si>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</si>
  <si>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</si>
  <si>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</si>
  <si>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</si>
  <si>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</si>
  <si>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</si>
  <si>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</si>
  <si>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</si>
  <si>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</si>
  <si>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</si>
  <si>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</si>
  <si>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</si>
  <si>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</si>
  <si>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</si>
  <si>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</si>
  <si>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</si>
  <si>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</si>
  <si>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</si>
  <si>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</si>
  <si>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</si>
  <si>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</si>
  <si>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</si>
  <si>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</si>
  <si>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</si>
  <si>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</si>
  <si>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</si>
  <si>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</si>
  <si>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</si>
  <si>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</si>
  <si>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</si>
  <si>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</si>
  <si>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</si>
  <si>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</si>
  <si>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</si>
  <si>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</si>
  <si>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</si>
  <si>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</si>
  <si>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</si>
  <si>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</si>
  <si>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</si>
  <si>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</si>
  <si>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</si>
  <si>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</si>
  <si>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</si>
  <si>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</si>
  <si>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</si>
  <si>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</si>
  <si>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</si>
  <si>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</si>
  <si>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</si>
  <si>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</si>
  <si>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</si>
  <si>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</si>
  <si>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</si>
  <si>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</si>
  <si>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</si>
  <si>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</si>
  <si>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</si>
  <si>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</si>
  <si>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</si>
  <si>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</si>
  <si>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</si>
  <si>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</si>
  <si>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</si>
  <si>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</si>
  <si>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</si>
  <si>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</si>
  <si>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</si>
  <si>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</si>
  <si>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</si>
  <si>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</si>
  <si>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</si>
  <si>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</si>
  <si>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</si>
  <si>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</si>
  <si>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</si>
  <si>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</si>
  <si>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</si>
  <si>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</si>
  <si>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</si>
  <si>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</si>
  <si>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</si>
  <si>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</si>
  <si>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</si>
  <si>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</si>
  <si>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</si>
  <si>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</si>
  <si>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</si>
  <si>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</si>
  <si>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</si>
  <si>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</si>
  <si>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</si>
  <si>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</si>
  <si>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</si>
  <si>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</si>
  <si>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</si>
  <si>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</si>
  <si>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</si>
  <si>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</si>
  <si>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</si>
  <si>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</si>
  <si>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</si>
  <si>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</si>
  <si>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</si>
  <si>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</si>
  <si>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</si>
  <si>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</si>
  <si>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</si>
  <si>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</si>
  <si>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</si>
  <si>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</si>
  <si>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</si>
  <si>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</si>
  <si>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</si>
  <si>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</si>
  <si>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</si>
  <si>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</si>
  <si>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</si>
  <si>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</si>
  <si>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</si>
  <si>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</si>
  <si>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</si>
  <si>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</si>
  <si>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</si>
  <si>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</si>
  <si>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</si>
  <si>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</si>
  <si>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</si>
  <si>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</si>
  <si>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</si>
  <si>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</si>
  <si>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</si>
  <si>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</si>
  <si>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</si>
  <si>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</si>
  <si>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</si>
  <si>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</si>
  <si>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</si>
  <si>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</si>
  <si>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</si>
  <si>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</si>
  <si>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</si>
  <si>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</si>
  <si>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</si>
  <si>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</si>
  <si>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</si>
  <si>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</si>
  <si>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</si>
  <si>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</si>
  <si>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</si>
  <si>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</si>
  <si>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</si>
  <si>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</si>
  <si>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</si>
  <si>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</si>
  <si>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</si>
  <si>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</si>
  <si>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</si>
  <si>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</si>
  <si>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</si>
  <si>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</si>
  <si>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</si>
  <si>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</si>
  <si>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</si>
  <si>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</si>
  <si>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</si>
  <si>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</si>
  <si>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</si>
  <si>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</si>
  <si>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</si>
  <si>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</si>
  <si>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</si>
  <si>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</si>
  <si>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</si>
  <si>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</si>
  <si>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</si>
  <si>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</si>
  <si>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</si>
  <si>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</si>
  <si>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</si>
  <si>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</si>
  <si>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</si>
  <si>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</si>
  <si>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</si>
  <si>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</si>
  <si>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</si>
  <si>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</si>
  <si>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</si>
  <si>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</si>
  <si>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</si>
  <si>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</si>
  <si>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</si>
  <si>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</si>
  <si>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</si>
  <si>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</si>
  <si>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</si>
  <si>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</si>
  <si>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</si>
  <si>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</si>
  <si>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</si>
  <si>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</si>
  <si>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</si>
  <si>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</si>
  <si>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</si>
  <si>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</si>
  <si>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</si>
  <si>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</si>
  <si>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</si>
  <si>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</si>
  <si>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</si>
  <si>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</si>
  <si>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</si>
  <si>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</si>
  <si>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</si>
  <si>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</si>
  <si>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</si>
  <si>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</si>
  <si>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</si>
  <si>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</si>
  <si>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</si>
  <si>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</si>
  <si>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</si>
  <si>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</si>
  <si>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</si>
  <si>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</si>
  <si>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</si>
  <si>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</si>
  <si>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</si>
  <si>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</si>
  <si>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</si>
  <si>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</si>
  <si>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</si>
  <si>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</si>
  <si>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</si>
  <si>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</si>
  <si>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</si>
  <si>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</si>
  <si>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</si>
  <si>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</si>
  <si>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</si>
  <si>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</si>
  <si>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</si>
  <si>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</si>
  <si>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</si>
  <si>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</si>
  <si>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</si>
  <si>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</si>
  <si>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</si>
  <si>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</si>
  <si>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</si>
  <si>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</si>
  <si>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</si>
  <si>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</si>
  <si>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</si>
  <si>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</si>
  <si>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</si>
  <si>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</si>
  <si>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</si>
  <si>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</si>
  <si>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</si>
  <si>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</si>
  <si>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</si>
  <si>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</si>
  <si>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</si>
  <si>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</si>
  <si>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</si>
  <si>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</si>
  <si>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</si>
  <si>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</si>
  <si>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</si>
  <si>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</si>
  <si>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</si>
  <si>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</si>
  <si>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</si>
  <si>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</si>
  <si>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</si>
  <si>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</si>
  <si>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</si>
  <si>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</si>
  <si>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</si>
  <si>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</si>
  <si>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</si>
  <si>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</si>
  <si>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</si>
  <si>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</si>
  <si>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</si>
  <si>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</si>
  <si>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</si>
  <si>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</si>
  <si>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</si>
  <si>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</si>
  <si>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</si>
  <si>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</si>
  <si>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</si>
  <si>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</si>
  <si>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</si>
  <si>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</si>
  <si>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</si>
  <si>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</si>
  <si>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</si>
  <si>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</si>
  <si>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</si>
  <si>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</si>
  <si>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</si>
  <si>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</si>
  <si>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</si>
  <si>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</si>
  <si>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</si>
  <si>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</si>
  <si>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</si>
  <si>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</si>
  <si>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</si>
  <si>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</si>
  <si>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</si>
  <si>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</si>
  <si>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</si>
  <si>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</si>
  <si>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</si>
  <si>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</si>
  <si>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</si>
  <si>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</si>
  <si>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</si>
  <si>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</si>
  <si>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</si>
  <si>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</si>
  <si>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</si>
  <si>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</si>
  <si>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</si>
  <si>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</si>
  <si>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</si>
  <si>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</si>
  <si>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</si>
  <si>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</si>
  <si>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</si>
  <si>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</si>
  <si>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</si>
  <si>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</si>
  <si>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</si>
  <si>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</si>
  <si>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</si>
  <si>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</si>
  <si>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</si>
  <si>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</si>
  <si>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</si>
  <si>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</si>
  <si>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</si>
  <si>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</si>
  <si>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</si>
  <si>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</si>
  <si>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</si>
  <si>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</si>
  <si>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</si>
  <si>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</si>
  <si>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</si>
  <si>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</si>
  <si>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</si>
  <si>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</si>
  <si>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</si>
  <si>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</si>
  <si>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</si>
  <si>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</si>
  <si>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</si>
  <si>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</si>
  <si>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</si>
  <si>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</si>
  <si>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</si>
  <si>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</si>
  <si>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</si>
  <si>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</si>
  <si>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</si>
  <si>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</si>
  <si>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</si>
  <si>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</si>
  <si>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</si>
  <si>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</si>
  <si>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</si>
  <si>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</si>
  <si>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</si>
  <si>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</si>
  <si>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</si>
  <si>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</si>
  <si>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</si>
  <si>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</si>
  <si>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</si>
  <si>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</si>
  <si>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</si>
  <si>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</si>
  <si>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</si>
  <si>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</si>
  <si>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</si>
  <si>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</si>
  <si>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</si>
  <si>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</si>
  <si>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</si>
  <si>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</si>
  <si>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</si>
  <si>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</si>
  <si>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</si>
  <si>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</si>
  <si>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</si>
  <si>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</si>
  <si>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</si>
  <si>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</si>
  <si>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</si>
  <si>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</si>
  <si>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</si>
  <si>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</si>
  <si>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</si>
  <si>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</si>
  <si>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</si>
  <si>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</si>
  <si>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</si>
  <si>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</si>
  <si>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</si>
  <si>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</si>
  <si>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</si>
  <si>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</si>
  <si>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</si>
  <si>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</si>
  <si>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</si>
  <si>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</si>
  <si>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</si>
  <si>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</si>
  <si>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</si>
  <si>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</si>
  <si>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</si>
  <si>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</si>
  <si>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</si>
  <si>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</si>
  <si>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</si>
  <si>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</si>
  <si>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</si>
  <si>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</si>
  <si>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</si>
  <si>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</si>
  <si>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</si>
  <si>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</si>
  <si>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</si>
  <si>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</si>
  <si>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</si>
  <si>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</si>
  <si>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</si>
  <si>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</si>
  <si>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</si>
  <si>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</si>
  <si>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</si>
  <si>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</si>
  <si>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</si>
  <si>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</si>
  <si>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</si>
  <si>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</si>
  <si>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</si>
  <si>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</si>
  <si>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</si>
  <si>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</si>
  <si>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</si>
  <si>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</si>
  <si>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</si>
  <si>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</si>
  <si>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</si>
  <si>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</si>
  <si>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</si>
  <si>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</si>
  <si>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</si>
  <si>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</si>
  <si>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</si>
  <si>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</si>
  <si>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</si>
  <si>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</si>
  <si>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</si>
  <si>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</si>
  <si>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</si>
  <si>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</si>
  <si>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</si>
  <si>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</si>
  <si>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</si>
  <si>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</si>
  <si>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</si>
  <si>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</si>
  <si>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</si>
  <si>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</si>
  <si>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</si>
  <si>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</si>
  <si>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</si>
  <si>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</si>
  <si>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</si>
  <si>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</si>
  <si>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</si>
  <si>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</si>
  <si>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</si>
  <si>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</si>
  <si>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</si>
  <si>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</si>
  <si>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</si>
  <si>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</si>
  <si>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</si>
  <si>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</si>
  <si>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</si>
  <si>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</si>
  <si>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</si>
  <si>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</si>
  <si>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</si>
  <si>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</si>
  <si>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</si>
  <si>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</si>
  <si>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</si>
  <si>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</si>
  <si>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</si>
  <si>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</si>
  <si>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</si>
  <si>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</si>
  <si>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</si>
  <si>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</si>
  <si>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</si>
  <si>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</si>
  <si>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</si>
  <si>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</si>
  <si>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</si>
  <si>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</si>
  <si>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</si>
  <si>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</si>
  <si>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</si>
  <si>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</si>
  <si>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</si>
  <si>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</si>
  <si>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</si>
  <si>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</si>
  <si>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</si>
  <si>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</si>
  <si>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</si>
  <si>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</si>
  <si>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</si>
  <si>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</si>
  <si>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</si>
  <si>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</si>
  <si>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</si>
  <si>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</si>
  <si>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</si>
  <si>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</si>
  <si>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</si>
  <si>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</si>
  <si>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</si>
  <si>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</si>
  <si>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</si>
  <si>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</si>
  <si>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</si>
  <si>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</si>
  <si>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</si>
  <si>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</si>
  <si>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</si>
  <si>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</si>
  <si>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</si>
  <si>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</si>
  <si>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</si>
  <si>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</si>
  <si>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</si>
  <si>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</si>
  <si>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</si>
  <si>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</si>
  <si>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</si>
  <si>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</si>
  <si>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</si>
  <si>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</si>
  <si>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</si>
  <si>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</si>
  <si>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</si>
  <si>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</si>
  <si>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</si>
  <si>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</si>
  <si>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</si>
  <si>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</si>
  <si>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</si>
  <si>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</si>
  <si>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</si>
  <si>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</si>
  <si>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</si>
  <si>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</si>
  <si>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</si>
  <si>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</si>
  <si>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</si>
  <si>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</si>
  <si>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</si>
  <si>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</si>
  <si>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</si>
  <si>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</si>
  <si>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</si>
  <si>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</si>
  <si>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</si>
  <si>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</si>
  <si>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</si>
  <si>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</si>
  <si>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</si>
  <si>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</si>
  <si>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</si>
  <si>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</si>
  <si>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</si>
  <si>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</si>
  <si>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</si>
  <si>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</si>
  <si>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</si>
  <si>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</si>
  <si>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</si>
  <si>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</si>
  <si>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</si>
  <si>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</si>
  <si>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</si>
  <si>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</si>
  <si>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</si>
  <si>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</si>
  <si>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</si>
  <si>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</si>
  <si>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</si>
  <si>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</si>
  <si>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</si>
  <si>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</si>
  <si>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</si>
  <si>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</si>
  <si>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</si>
  <si>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</si>
  <si>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</si>
  <si>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</si>
  <si>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</si>
  <si>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</si>
  <si>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</si>
  <si>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</si>
  <si>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</si>
  <si>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</si>
  <si>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</si>
  <si>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</si>
  <si>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</si>
  <si>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</si>
  <si>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</si>
  <si>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</si>
  <si>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</si>
  <si>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</si>
  <si>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</si>
  <si>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</si>
  <si>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</si>
  <si>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</si>
  <si>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</si>
  <si>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</si>
  <si>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</si>
  <si>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</si>
  <si>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</si>
  <si>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</si>
  <si>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</si>
  <si>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</si>
  <si>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</si>
  <si>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</si>
  <si>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</si>
  <si>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</si>
  <si>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</si>
  <si>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</si>
  <si>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</si>
  <si>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</si>
  <si>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</si>
  <si>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</si>
  <si>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</si>
  <si>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</si>
  <si>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</si>
  <si>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</si>
  <si>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</si>
  <si>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</si>
  <si>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</si>
  <si>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</si>
  <si>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</si>
  <si>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</si>
  <si>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</si>
  <si>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</si>
  <si>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</si>
  <si>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</si>
  <si>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</si>
  <si>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</si>
  <si>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</si>
  <si>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</si>
  <si>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</si>
  <si>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</si>
  <si>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</si>
  <si>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</si>
  <si>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</si>
  <si>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</si>
  <si>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</si>
  <si>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</si>
  <si>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</si>
  <si>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</si>
  <si>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</si>
  <si>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</si>
  <si>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</si>
  <si>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</si>
  <si>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</si>
  <si>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</si>
  <si>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</si>
  <si>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</si>
  <si>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</si>
  <si>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</si>
  <si>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</si>
  <si>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</si>
  <si>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</si>
  <si>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</si>
  <si>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</si>
  <si>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</si>
  <si>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</si>
  <si>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</si>
  <si>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</si>
  <si>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</si>
  <si>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</si>
  <si>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</si>
  <si>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</si>
  <si>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</si>
  <si>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</si>
  <si>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</si>
  <si>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</si>
  <si>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</si>
  <si>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</si>
  <si>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</si>
  <si>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</si>
  <si>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</si>
  <si>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</si>
  <si>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</si>
  <si>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</si>
  <si>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</si>
  <si>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</si>
  <si>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</si>
  <si>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</si>
  <si>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</si>
  <si>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</si>
  <si>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</si>
  <si>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</si>
  <si>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</si>
  <si>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</si>
  <si>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</si>
  <si>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</si>
  <si>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</si>
  <si>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</si>
  <si>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</si>
  <si>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</si>
  <si>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</si>
  <si>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</si>
  <si>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</si>
  <si>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</si>
  <si>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</si>
  <si>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</si>
  <si>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</si>
  <si>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</si>
  <si>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</si>
  <si>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</si>
  <si>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</si>
  <si>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</si>
  <si>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</si>
  <si>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</si>
  <si>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</si>
  <si>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</si>
  <si>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</si>
  <si>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</si>
  <si>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</si>
  <si>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</si>
  <si>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</si>
  <si>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</si>
  <si>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</si>
  <si>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</si>
  <si>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</si>
  <si>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</si>
  <si>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</si>
  <si>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</si>
  <si>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</si>
  <si>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</si>
  <si>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</si>
  <si>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</si>
  <si>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</si>
  <si>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</si>
  <si>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</si>
  <si>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</si>
  <si>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</si>
  <si>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</si>
  <si>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</si>
  <si>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</si>
  <si>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</si>
  <si>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</si>
  <si>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</si>
  <si>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</si>
  <si>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</si>
  <si>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</si>
  <si>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</si>
  <si>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</si>
  <si>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</si>
  <si>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</si>
  <si>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</si>
  <si>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</si>
  <si>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</si>
  <si>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</si>
  <si>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</si>
  <si>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</si>
  <si>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</si>
  <si>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</si>
  <si>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</si>
  <si>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</si>
  <si>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</si>
  <si>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</si>
  <si>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</si>
  <si>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</si>
  <si>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</si>
  <si>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</si>
  <si>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</si>
  <si>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</si>
  <si>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</si>
  <si>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</si>
  <si>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</si>
  <si>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</si>
  <si>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</si>
  <si>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</si>
  <si>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</si>
  <si>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</si>
  <si>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</si>
  <si>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</si>
  <si>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</si>
  <si>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</si>
  <si>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</si>
  <si>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</si>
  <si>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</si>
  <si>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</si>
  <si>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</si>
  <si>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</si>
  <si>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</si>
  <si>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</si>
  <si>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</si>
  <si>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</si>
  <si>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</si>
  <si>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</si>
  <si>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</si>
  <si>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</si>
  <si>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</si>
  <si>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</si>
  <si>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</si>
  <si>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</si>
  <si>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</si>
  <si>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</si>
  <si>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</si>
  <si>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</si>
  <si>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</si>
  <si>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</si>
  <si>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</si>
  <si>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</si>
  <si>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</si>
  <si>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</si>
  <si>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</si>
  <si>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</si>
  <si>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</si>
  <si>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</si>
  <si>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</si>
  <si>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</si>
  <si>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</si>
  <si>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</si>
  <si>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</si>
  <si>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</si>
  <si>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</si>
  <si>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</si>
  <si>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</si>
  <si>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</si>
  <si>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</si>
  <si>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</si>
  <si>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</si>
  <si>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</si>
  <si>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</si>
  <si>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</si>
  <si>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</si>
  <si>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</si>
  <si>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</si>
  <si>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</si>
  <si>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</si>
  <si>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</si>
  <si>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</si>
  <si>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</si>
  <si>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</si>
  <si>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</si>
  <si>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</si>
  <si>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</si>
  <si>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</si>
  <si>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</si>
  <si>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</si>
  <si>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</si>
  <si>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</si>
  <si>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</si>
  <si>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</si>
  <si>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</si>
  <si>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</si>
  <si>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</si>
  <si>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</si>
  <si>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</si>
  <si>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</si>
  <si>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</si>
  <si>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</si>
  <si>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</si>
  <si>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</si>
  <si>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</si>
  <si>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</si>
  <si>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</si>
  <si>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</si>
  <si>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</si>
  <si>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</si>
  <si>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</si>
  <si>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</si>
  <si>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</si>
  <si>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</si>
  <si>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</si>
  <si>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</si>
  <si>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</si>
  <si>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</si>
  <si>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</si>
  <si>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</si>
  <si>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</si>
  <si>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</si>
  <si>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</si>
  <si>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</si>
  <si>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</si>
  <si>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</si>
  <si>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</si>
  <si>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</si>
  <si>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</si>
  <si>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</si>
  <si>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</si>
  <si>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</si>
  <si>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</si>
  <si>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</si>
  <si>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</si>
  <si>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</si>
  <si>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</si>
  <si>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</si>
  <si>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</si>
  <si>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</si>
  <si>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</si>
  <si>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</si>
  <si>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</si>
  <si>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</si>
  <si>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</si>
  <si>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</si>
  <si>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</si>
  <si>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</si>
  <si>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</si>
  <si>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</si>
  <si>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</si>
  <si>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</si>
  <si>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</si>
  <si>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</si>
  <si>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</si>
  <si>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</si>
  <si>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</si>
  <si>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</si>
  <si>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</si>
  <si>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</si>
  <si>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</si>
  <si>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</si>
  <si>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</si>
  <si>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</si>
  <si>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</si>
  <si>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</si>
  <si>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</si>
  <si>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</si>
  <si>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</si>
  <si>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</si>
  <si>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</si>
  <si>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</si>
  <si>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</si>
  <si>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</si>
  <si>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</si>
  <si>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</si>
  <si>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</si>
  <si>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</si>
  <si>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</si>
  <si>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</si>
  <si>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</si>
  <si>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</si>
  <si>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</si>
  <si>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</si>
  <si>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</si>
  <si>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</si>
  <si>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</si>
  <si>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</si>
  <si>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</si>
  <si>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</si>
  <si>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</si>
  <si>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</si>
  <si>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</si>
  <si>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</si>
  <si>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</si>
  <si>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</si>
  <si>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</si>
  <si>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</si>
  <si>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</si>
  <si>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</si>
  <si>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</si>
  <si>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</si>
  <si>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</si>
  <si>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</si>
  <si>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</si>
  <si>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</si>
  <si>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</si>
  <si>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</si>
  <si>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</si>
  <si>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</si>
  <si>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</si>
  <si>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</si>
  <si>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</si>
  <si>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</si>
  <si>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</si>
  <si>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</si>
  <si>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</si>
  <si>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</si>
  <si>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</si>
  <si>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</si>
  <si>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</si>
  <si>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</si>
  <si>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</si>
  <si>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</si>
  <si>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</si>
  <si>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</si>
  <si>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</si>
  <si>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</si>
  <si>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</si>
  <si>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</si>
  <si>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</si>
  <si>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</si>
  <si>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</si>
  <si>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</si>
  <si>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</si>
  <si>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</si>
  <si>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</si>
  <si>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</si>
  <si>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</si>
  <si>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</si>
  <si>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</si>
  <si>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</si>
  <si>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</si>
  <si>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</si>
  <si>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</si>
  <si>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</si>
  <si>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</si>
  <si>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</si>
  <si>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</si>
  <si>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</si>
  <si>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</si>
  <si>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</si>
  <si>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</si>
  <si>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</si>
  <si>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</si>
  <si>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</si>
  <si>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</si>
  <si>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</si>
  <si>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</si>
  <si>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</si>
  <si>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</si>
  <si>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</si>
  <si>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</si>
  <si>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</si>
  <si>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</si>
  <si>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</si>
  <si>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</si>
  <si>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</si>
  <si>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</si>
  <si>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</si>
  <si>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</si>
  <si>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</si>
  <si>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</si>
  <si>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</si>
  <si>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</si>
  <si>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</si>
  <si>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</si>
  <si>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</si>
  <si>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</si>
  <si>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</si>
  <si>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</si>
  <si>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</si>
  <si>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</si>
  <si>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</si>
  <si>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</si>
  <si>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</si>
  <si>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</si>
  <si>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</si>
  <si>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</si>
  <si>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</si>
  <si>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</si>
  <si>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</si>
  <si>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</si>
  <si>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</si>
  <si>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</si>
  <si>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</si>
  <si>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</si>
  <si>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</si>
  <si>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</si>
  <si>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</si>
  <si>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</si>
  <si>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</si>
  <si>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</si>
  <si>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</si>
  <si>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</si>
  <si>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</si>
  <si>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</si>
  <si>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</si>
  <si>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</si>
  <si>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</si>
  <si>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</si>
  <si>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</si>
  <si>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</si>
  <si>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</si>
  <si>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</si>
  <si>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</si>
  <si>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</si>
  <si>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</si>
  <si>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</si>
  <si>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</si>
  <si>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</si>
  <si>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</si>
  <si>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</si>
  <si>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</si>
  <si>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</si>
  <si>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</si>
  <si>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</si>
  <si>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</si>
  <si>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</si>
  <si>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</si>
  <si>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</si>
  <si>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</si>
  <si>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</si>
  <si>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</si>
  <si>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</si>
  <si>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</si>
  <si>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</si>
  <si>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</si>
  <si>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</si>
  <si>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</si>
  <si>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</si>
  <si>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</si>
  <si>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</si>
  <si>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</si>
  <si>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</si>
  <si>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</si>
  <si>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</si>
  <si>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</si>
  <si>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</si>
  <si>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</si>
  <si>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</si>
  <si>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</si>
  <si>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</si>
  <si>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</si>
  <si>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</si>
  <si>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</si>
  <si>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</si>
  <si>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</si>
  <si>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</si>
  <si>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</si>
  <si>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</si>
  <si>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</si>
  <si>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</si>
  <si>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</si>
  <si>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</si>
  <si>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</si>
  <si>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</si>
  <si>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</si>
  <si>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</si>
  <si>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</si>
  <si>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</si>
  <si>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</si>
  <si>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</si>
  <si>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</si>
  <si>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</si>
  <si>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</si>
  <si>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</si>
  <si>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</si>
  <si>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</si>
  <si>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</si>
  <si>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</si>
  <si>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</si>
  <si>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</si>
  <si>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</si>
  <si>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</si>
  <si>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</si>
  <si>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</si>
  <si>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</si>
  <si>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</si>
  <si>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</si>
  <si>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</si>
  <si>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</si>
  <si>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</si>
  <si>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</si>
  <si>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</si>
  <si>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</si>
  <si>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</si>
  <si>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</si>
  <si>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</si>
  <si>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</si>
  <si>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</si>
  <si>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</si>
  <si>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</si>
  <si>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</si>
  <si>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</si>
  <si>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</si>
  <si>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</si>
  <si>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</si>
  <si>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</si>
  <si>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</si>
  <si>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</si>
  <si>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</si>
  <si>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</si>
  <si>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</si>
  <si>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</si>
  <si>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</si>
  <si>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</si>
  <si>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</si>
  <si>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</si>
  <si>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</si>
  <si>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</si>
  <si>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</si>
  <si>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</si>
  <si>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</si>
  <si>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</si>
  <si>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</si>
  <si>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</si>
  <si>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</si>
  <si>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</si>
  <si>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</si>
  <si>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</si>
  <si>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</si>
  <si>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</si>
  <si>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</si>
  <si>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</si>
  <si>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</si>
  <si>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</si>
  <si>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</si>
  <si>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</si>
  <si>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</si>
  <si>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</si>
  <si>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</si>
  <si>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</si>
  <si>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</si>
  <si>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</si>
  <si>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</si>
  <si>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</si>
  <si>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</si>
  <si>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</si>
  <si>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</si>
  <si>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</si>
  <si>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</si>
  <si>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</si>
  <si>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</si>
  <si>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</si>
  <si>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</si>
  <si>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</si>
  <si>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</si>
  <si>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</si>
  <si>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</si>
  <si>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</si>
  <si>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</si>
  <si>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</si>
  <si>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</si>
  <si>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</si>
  <si>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</si>
  <si>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</si>
  <si>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</si>
  <si>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</si>
  <si>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</si>
  <si>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</si>
  <si>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</si>
  <si>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</si>
  <si>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</si>
  <si>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</si>
  <si>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</si>
  <si>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</si>
  <si>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</si>
  <si>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</si>
  <si>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</si>
  <si>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</si>
  <si>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</si>
  <si>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</si>
  <si>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</si>
  <si>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</si>
  <si>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</si>
  <si>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</si>
  <si>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</si>
  <si>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</si>
  <si>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</si>
  <si>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</si>
  <si>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</si>
  <si>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</si>
  <si>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</si>
  <si>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</si>
  <si>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</si>
  <si>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</si>
  <si>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</si>
  <si>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</si>
  <si>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</si>
  <si>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</si>
  <si>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</si>
  <si>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</si>
  <si>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</si>
  <si>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</si>
  <si>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</si>
  <si>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</si>
  <si>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</si>
  <si>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</si>
  <si>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</si>
  <si>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</si>
  <si>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</si>
  <si>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</si>
  <si>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</si>
  <si>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</si>
  <si>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</si>
  <si>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</si>
  <si>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</si>
  <si>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</si>
  <si>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</si>
  <si>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</si>
  <si>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</si>
  <si>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</si>
  <si>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</si>
  <si>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</si>
  <si>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</si>
  <si>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</si>
  <si>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</si>
  <si>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</si>
  <si>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</si>
  <si>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</si>
  <si>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</si>
  <si>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</si>
  <si>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</si>
  <si>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</si>
  <si>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</si>
  <si>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</si>
  <si>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</si>
  <si>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</si>
  <si>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</si>
  <si>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</si>
  <si>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</si>
  <si>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</si>
  <si>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</si>
  <si>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</si>
  <si>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</si>
  <si>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</si>
  <si>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</si>
  <si>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</si>
  <si>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</si>
  <si>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</si>
  <si>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</si>
  <si>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</si>
  <si>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</si>
  <si>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</si>
  <si>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</si>
  <si>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</si>
  <si>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</si>
  <si>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</si>
  <si>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</si>
  <si>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</si>
  <si>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</si>
  <si>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</si>
  <si>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</si>
  <si>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</si>
  <si>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</si>
  <si>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</si>
  <si>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</si>
  <si>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</si>
  <si>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</si>
  <si>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</si>
  <si>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</si>
  <si>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</si>
  <si>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</si>
  <si>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</si>
  <si>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</si>
  <si>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</si>
  <si>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</si>
  <si>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</si>
  <si>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</si>
  <si>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</si>
  <si>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</si>
  <si>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</si>
  <si>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</si>
  <si>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</si>
  <si>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</si>
  <si>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</si>
  <si>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</si>
  <si>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</si>
  <si>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</si>
  <si>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</si>
  <si>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</si>
  <si>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</si>
  <si>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</si>
  <si>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</si>
  <si>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</si>
  <si>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</si>
  <si>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</si>
  <si>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</si>
  <si>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</si>
  <si>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</si>
  <si>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</si>
  <si>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</si>
  <si>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</si>
  <si>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</si>
  <si>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</si>
  <si>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</si>
  <si>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</si>
  <si>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</si>
  <si>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</si>
  <si>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</si>
  <si>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</si>
  <si>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</si>
  <si>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</si>
  <si>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</si>
  <si>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</si>
  <si>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</si>
  <si>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</si>
  <si>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</si>
  <si>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</si>
  <si>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</si>
  <si>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</si>
  <si>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</si>
  <si>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</si>
  <si>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</si>
  <si>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</si>
  <si>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</si>
  <si>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</si>
  <si>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</si>
  <si>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</si>
  <si>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</si>
  <si>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</si>
  <si>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</si>
  <si>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</si>
  <si>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</si>
  <si>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</si>
  <si>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</si>
  <si>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</si>
  <si>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</si>
  <si>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</si>
  <si>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</si>
  <si>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</si>
  <si>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</si>
  <si>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</si>
  <si>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</si>
  <si>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</si>
  <si>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</si>
  <si>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</si>
  <si>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</si>
  <si>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</si>
  <si>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</si>
  <si>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</si>
  <si>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</si>
  <si>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</si>
  <si>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</si>
  <si>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</si>
  <si>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</si>
  <si>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</si>
  <si>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</si>
  <si>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</si>
  <si>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</si>
  <si>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</si>
  <si>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</si>
  <si>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</si>
  <si>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</si>
  <si>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</si>
  <si>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</si>
  <si>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</si>
  <si>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</si>
  <si>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</si>
  <si>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</si>
  <si>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</si>
  <si>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</si>
  <si>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</si>
  <si>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</si>
  <si>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</si>
  <si>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</si>
  <si>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</si>
  <si>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</si>
  <si>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</si>
  <si>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</si>
  <si>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</si>
  <si>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</si>
  <si>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</si>
  <si>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</si>
  <si>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</si>
  <si>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</si>
  <si>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</si>
  <si>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</si>
  <si>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</si>
  <si>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</si>
  <si>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</si>
  <si>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</si>
  <si>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</si>
  <si>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</si>
  <si>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</si>
  <si>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</si>
  <si>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</si>
  <si>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</si>
  <si>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</si>
  <si>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</si>
  <si>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</si>
  <si>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</si>
  <si>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</si>
  <si>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</si>
  <si>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</si>
  <si>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</si>
  <si>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</si>
  <si>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</si>
  <si>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</si>
  <si>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</si>
  <si>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</si>
  <si>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</si>
  <si>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</si>
  <si>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</si>
  <si>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</si>
  <si>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</si>
  <si>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</si>
  <si>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</si>
  <si>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</si>
  <si>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</si>
  <si>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</si>
  <si>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</si>
  <si>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</si>
  <si>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</si>
  <si>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</si>
  <si>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</si>
  <si>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</si>
  <si>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</si>
  <si>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</si>
  <si>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</si>
  <si>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</si>
  <si>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</si>
  <si>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</si>
  <si>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</si>
  <si>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</si>
  <si>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</si>
  <si>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</si>
  <si>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</si>
  <si>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</si>
  <si>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</si>
  <si>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</si>
  <si>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</si>
  <si>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</si>
  <si>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</si>
  <si>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</si>
  <si>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</si>
  <si>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</si>
  <si>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</si>
  <si>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</si>
  <si>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</si>
  <si>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</si>
  <si>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</si>
  <si>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</si>
  <si>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</si>
  <si>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</si>
  <si>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</si>
  <si>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</si>
  <si>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</si>
  <si>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</si>
  <si>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</si>
  <si>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</si>
  <si>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</si>
  <si>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</si>
  <si>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</si>
  <si>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</si>
  <si>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</si>
  <si>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</si>
  <si>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</si>
  <si>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</si>
  <si>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</si>
  <si>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</si>
  <si>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</si>
  <si>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</si>
  <si>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</si>
  <si>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</si>
  <si>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</si>
  <si>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</si>
  <si>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</si>
  <si>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</si>
  <si>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</si>
  <si>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</si>
  <si>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</si>
  <si>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</si>
  <si>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</si>
  <si>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</si>
  <si>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</si>
  <si>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</si>
  <si>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</si>
  <si>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</si>
  <si>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</si>
  <si>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</si>
  <si>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</si>
  <si>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</si>
  <si>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</si>
  <si>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</si>
  <si>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</si>
  <si>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</si>
  <si>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</si>
  <si>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</si>
  <si>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</si>
  <si>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</si>
  <si>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</si>
  <si>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</si>
  <si>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</si>
  <si>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</si>
  <si>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</si>
  <si>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</si>
  <si>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</si>
  <si>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</si>
  <si>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</si>
  <si>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</si>
  <si>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</si>
  <si>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</si>
  <si>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</si>
  <si>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</si>
  <si>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</si>
  <si>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</si>
  <si>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</si>
  <si>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</si>
  <si>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</si>
  <si>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</si>
  <si>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</si>
  <si>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</si>
  <si>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</si>
  <si>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</si>
  <si>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</si>
  <si>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</si>
  <si>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</si>
  <si>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</si>
  <si>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</si>
  <si>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</si>
  <si>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</si>
  <si>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</si>
  <si>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</si>
  <si>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</si>
  <si>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</si>
  <si>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</si>
  <si>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</si>
  <si>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</si>
  <si>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</si>
  <si>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</si>
  <si>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</si>
  <si>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</si>
  <si>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</si>
  <si>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</si>
  <si>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</si>
  <si>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</si>
  <si>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</si>
  <si>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</si>
  <si>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</si>
  <si>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</si>
  <si>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</si>
  <si>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</si>
  <si>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</si>
  <si>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</si>
  <si>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</si>
  <si>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</si>
  <si>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</si>
  <si>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</si>
  <si>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</si>
  <si>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</si>
  <si>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</si>
  <si>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</si>
  <si>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</si>
  <si>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</si>
  <si>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</si>
  <si>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</si>
  <si>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</si>
  <si>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</si>
  <si>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</si>
  <si>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</si>
  <si>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</si>
  <si>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</si>
  <si>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</si>
  <si>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</si>
  <si>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</si>
  <si>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</si>
  <si>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</si>
  <si>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</si>
  <si>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</si>
  <si>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</si>
  <si>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</si>
  <si>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</si>
  <si>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</si>
  <si>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</si>
  <si>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</si>
  <si>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</si>
  <si>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</si>
  <si>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</si>
  <si>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</si>
  <si>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</si>
  <si>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</si>
  <si>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</si>
  <si>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</si>
  <si>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</si>
  <si>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</si>
  <si>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</si>
  <si>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</si>
  <si>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</si>
  <si>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</si>
  <si>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</si>
  <si>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</si>
  <si>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</si>
  <si>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</si>
  <si>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</si>
  <si>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</si>
  <si>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</si>
  <si>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</si>
  <si>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</si>
  <si>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</si>
  <si>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</si>
  <si>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</si>
  <si>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</si>
  <si>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</si>
  <si>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</si>
  <si>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</si>
  <si>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</si>
  <si>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</si>
  <si>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</si>
  <si>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</si>
  <si>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</si>
  <si>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</si>
  <si>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</si>
  <si>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</si>
  <si>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</si>
  <si>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</si>
  <si>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</si>
  <si>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</si>
  <si>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</si>
  <si>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</si>
  <si>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</si>
  <si>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</si>
  <si>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</si>
  <si>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</si>
  <si>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</si>
  <si>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</si>
  <si>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</si>
  <si>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</si>
  <si>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</si>
  <si>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</si>
  <si>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</si>
  <si>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</si>
  <si>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</si>
  <si>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</si>
  <si>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</si>
  <si>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</si>
  <si>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</si>
  <si>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</si>
  <si>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</si>
  <si>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</si>
  <si>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</si>
  <si>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</si>
  <si>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</si>
  <si>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</si>
  <si>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</si>
  <si>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</si>
  <si>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</si>
  <si>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</si>
  <si>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</si>
  <si>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</si>
  <si>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</si>
  <si>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</si>
  <si>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</si>
  <si>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</si>
  <si>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</si>
  <si>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</si>
  <si>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</si>
  <si>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</si>
  <si>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</si>
  <si>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</si>
  <si>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</si>
  <si>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</si>
  <si>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</si>
  <si>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</si>
  <si>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</si>
  <si>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</si>
  <si>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</si>
  <si>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</si>
  <si>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</si>
  <si>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</si>
  <si>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</si>
  <si>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</si>
  <si>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</si>
  <si>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</si>
  <si>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</si>
  <si>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</si>
  <si>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</si>
  <si>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</si>
  <si>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</si>
  <si>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</si>
  <si>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</si>
  <si>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</si>
  <si>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</si>
  <si>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</si>
  <si>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</si>
  <si>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</si>
  <si>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</si>
  <si>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</si>
  <si>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</si>
  <si>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</si>
  <si>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</si>
  <si>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</si>
  <si>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</si>
  <si>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</si>
  <si>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</si>
  <si>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</si>
  <si>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</si>
  <si>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</si>
  <si>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</si>
  <si>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</si>
  <si>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</si>
  <si>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</si>
  <si>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</si>
  <si>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</si>
  <si>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</si>
  <si>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</si>
  <si>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</si>
  <si>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</si>
  <si>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</si>
  <si>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</si>
  <si>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</si>
  <si>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</si>
  <si>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</si>
  <si>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</si>
  <si>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</si>
  <si>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</si>
  <si>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</si>
  <si>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</si>
  <si>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</si>
  <si>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</si>
  <si>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</si>
  <si>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</si>
  <si>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</si>
  <si>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</si>
  <si>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</si>
  <si>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</si>
  <si>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</si>
  <si>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</si>
  <si>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</si>
  <si>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</si>
  <si>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</si>
  <si>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</si>
  <si>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</si>
  <si>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</si>
  <si>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</si>
  <si>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</si>
  <si>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</si>
  <si>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</si>
  <si>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</si>
  <si>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</si>
  <si>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</si>
  <si>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</si>
  <si>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</si>
  <si>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</si>
  <si>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</si>
  <si>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</si>
  <si>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</si>
  <si>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</si>
  <si>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</si>
  <si>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</si>
  <si>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</si>
  <si>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</si>
  <si>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</si>
  <si>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</si>
  <si>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</si>
  <si>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</si>
  <si>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</si>
  <si>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</si>
  <si>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</si>
  <si>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</si>
  <si>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</si>
  <si>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</si>
  <si>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</si>
  <si>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</si>
  <si>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</si>
  <si>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</si>
  <si>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</si>
  <si>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</si>
  <si>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</si>
  <si>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</si>
  <si>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</si>
  <si>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</si>
  <si>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</si>
  <si>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</si>
  <si>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</si>
  <si>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</si>
  <si>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</si>
  <si>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</si>
  <si>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</si>
  <si>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</si>
  <si>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</si>
  <si>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</si>
  <si>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</si>
  <si>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</si>
  <si>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</si>
  <si>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</si>
  <si>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</si>
  <si>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</si>
  <si>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</si>
  <si>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</si>
  <si>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</si>
  <si>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</si>
  <si>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</si>
  <si>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</si>
  <si>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</si>
  <si>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</si>
  <si>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</si>
  <si>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</si>
  <si>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</si>
  <si>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</si>
  <si>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</si>
  <si>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</si>
  <si>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</si>
  <si>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</si>
  <si>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</si>
  <si>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</si>
  <si>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</si>
  <si>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</si>
  <si>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</si>
  <si>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</si>
  <si>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</si>
  <si>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</si>
  <si>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</si>
  <si>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</si>
  <si>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</si>
  <si>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</si>
  <si>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</si>
  <si>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</si>
  <si>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</si>
  <si>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</si>
  <si>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</si>
  <si>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</si>
  <si>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</si>
  <si>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</si>
  <si>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</si>
  <si>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</si>
  <si>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</si>
  <si>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</si>
  <si>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</si>
  <si>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</si>
  <si>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</si>
  <si>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</si>
  <si>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</si>
  <si>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</si>
  <si>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</si>
  <si>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</si>
  <si>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</si>
  <si>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</si>
  <si>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</si>
  <si>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</si>
  <si>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</si>
  <si>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</si>
  <si>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</si>
  <si>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</si>
  <si>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</si>
  <si>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</si>
  <si>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</si>
  <si>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</si>
  <si>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</si>
  <si>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</si>
  <si>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</si>
  <si>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</si>
  <si>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</si>
  <si>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</si>
  <si>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</si>
  <si>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</si>
  <si>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</si>
  <si>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</si>
  <si>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</si>
  <si>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</si>
  <si>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</si>
  <si>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</si>
  <si>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</si>
  <si>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</si>
  <si>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</si>
  <si>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</si>
  <si>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</si>
  <si>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</si>
  <si>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</si>
  <si>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</si>
  <si>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</si>
  <si>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</si>
  <si>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</si>
  <si>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</si>
  <si>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</si>
  <si>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</si>
  <si>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</si>
  <si>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</si>
  <si>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</si>
  <si>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</si>
  <si>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</si>
  <si>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</si>
  <si>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</si>
  <si>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</si>
  <si>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</si>
  <si>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</si>
  <si>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</si>
  <si>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</si>
  <si>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</si>
  <si>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</si>
  <si>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</si>
  <si>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</si>
  <si>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</si>
  <si>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</si>
  <si>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</si>
  <si>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</si>
  <si>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</si>
  <si>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</si>
  <si>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</si>
  <si>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</si>
  <si>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</si>
  <si>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</si>
  <si>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</si>
  <si>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</si>
  <si>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</si>
  <si>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</si>
  <si>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</si>
  <si>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</si>
  <si>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</si>
  <si>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</si>
  <si>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</si>
  <si>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</si>
  <si>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</si>
  <si>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</si>
  <si>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</si>
  <si>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</si>
  <si>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</si>
  <si>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</si>
  <si>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</si>
  <si>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</si>
  <si>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</si>
  <si>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</si>
  <si>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</si>
  <si>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</si>
  <si>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</si>
  <si>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</si>
  <si>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</si>
  <si>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</si>
  <si>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</si>
  <si>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</si>
  <si>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</si>
  <si>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</si>
  <si>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</si>
  <si>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</si>
  <si>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</si>
  <si>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</si>
  <si>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</si>
  <si>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</si>
  <si>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</si>
  <si>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</si>
  <si>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</si>
  <si>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</si>
  <si>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</si>
  <si>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</si>
  <si>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</si>
  <si>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</si>
  <si>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</si>
  <si>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</si>
  <si>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</si>
  <si>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</si>
  <si>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</si>
  <si>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</si>
  <si>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</si>
  <si>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</si>
  <si>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</si>
  <si>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</si>
  <si>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</si>
  <si>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</si>
  <si>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</si>
  <si>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</si>
  <si>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</si>
  <si>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</si>
  <si>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</si>
  <si>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</si>
  <si>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</si>
  <si>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</si>
  <si>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</si>
  <si>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</si>
  <si>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</si>
  <si>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</si>
  <si>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</si>
  <si>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</si>
  <si>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</si>
  <si>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</si>
  <si>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</si>
  <si>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</si>
  <si>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</si>
  <si>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</si>
  <si>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</si>
  <si>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</si>
  <si>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</si>
  <si>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</si>
  <si>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</si>
  <si>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</si>
  <si>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</si>
  <si>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</si>
  <si>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</si>
  <si>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</si>
  <si>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</si>
  <si>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</si>
  <si>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</si>
  <si>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</si>
  <si>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</si>
  <si>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</si>
  <si>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</si>
  <si>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</si>
  <si>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</si>
  <si>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</si>
  <si>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</si>
  <si>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</si>
  <si>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</si>
  <si>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</si>
  <si>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</si>
  <si>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</si>
  <si>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</si>
  <si>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</si>
  <si>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</si>
  <si>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</si>
  <si>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</si>
  <si>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</si>
  <si>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</si>
  <si>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</si>
  <si>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</si>
  <si>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</si>
  <si>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</si>
  <si>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</si>
  <si>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</si>
  <si>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</si>
  <si>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</si>
  <si>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</si>
  <si>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</si>
  <si>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</si>
  <si>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</si>
  <si>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</si>
  <si>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</si>
  <si>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</si>
  <si>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</si>
  <si>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</si>
  <si>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</si>
  <si>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</si>
  <si>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</si>
  <si>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</si>
  <si>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</si>
  <si>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</si>
  <si>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</si>
  <si>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</si>
  <si>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</si>
  <si>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</si>
  <si>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</si>
  <si>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</si>
  <si>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</si>
  <si>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</si>
  <si>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</si>
  <si>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</si>
  <si>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</si>
  <si>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</si>
  <si>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</si>
  <si>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</si>
  <si>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</si>
  <si>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</si>
  <si>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</si>
  <si>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</si>
  <si>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</si>
  <si>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</si>
  <si>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</si>
  <si>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</si>
  <si>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</si>
  <si>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</si>
  <si>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</si>
  <si>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</si>
  <si>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</si>
  <si>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</si>
  <si>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</si>
  <si>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</si>
  <si>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</si>
  <si>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</si>
  <si>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</si>
  <si>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</si>
  <si>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</si>
  <si>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</si>
  <si>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</si>
  <si>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</si>
  <si>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</si>
  <si>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</si>
  <si>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</si>
  <si>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</si>
  <si>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</si>
  <si>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</si>
  <si>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</si>
  <si>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</si>
  <si>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</si>
  <si>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</si>
  <si>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</si>
  <si>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</si>
  <si>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</si>
  <si>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</si>
  <si>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</si>
  <si>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</si>
  <si>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</si>
  <si>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</si>
  <si>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</si>
  <si>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</si>
  <si>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</si>
  <si>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</si>
  <si>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</si>
  <si>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</si>
  <si>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</si>
  <si>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</si>
  <si>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</si>
  <si>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</si>
  <si>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</si>
  <si>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</si>
  <si>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</si>
  <si>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</si>
  <si>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</si>
  <si>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</si>
  <si>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</si>
  <si>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</si>
  <si>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</si>
  <si>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</si>
  <si>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</si>
  <si>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</si>
  <si>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</si>
  <si>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</si>
  <si>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</si>
  <si>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</si>
  <si>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</si>
  <si>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</si>
  <si>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</si>
  <si>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</si>
  <si>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</si>
  <si>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</si>
  <si>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</si>
  <si>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</si>
  <si>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</si>
  <si>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</si>
  <si>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</si>
  <si>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</si>
  <si>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</si>
  <si>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</si>
  <si>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</si>
  <si>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</si>
  <si>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</si>
  <si>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</si>
  <si>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</si>
  <si>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</si>
  <si>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</si>
  <si>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</si>
  <si>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</si>
  <si>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</si>
  <si>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</si>
  <si>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</si>
  <si>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</si>
  <si>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</si>
  <si>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</si>
  <si>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</si>
  <si>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</si>
  <si>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</si>
  <si>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</si>
  <si>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</si>
  <si>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</si>
  <si>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</si>
  <si>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</si>
  <si>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</si>
  <si>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</si>
  <si>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</si>
  <si>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</si>
  <si>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</si>
  <si>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</si>
  <si>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</si>
  <si>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</si>
  <si>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</si>
  <si>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</si>
  <si>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</si>
  <si>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</si>
  <si>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</si>
  <si>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</si>
  <si>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</si>
  <si>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</si>
  <si>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</si>
  <si>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</si>
  <si>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</si>
  <si>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</si>
  <si>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</si>
  <si>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</si>
  <si>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</si>
  <si>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</si>
  <si>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</si>
  <si>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</si>
  <si>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</si>
  <si>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</si>
  <si>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</si>
  <si>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</si>
  <si>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</si>
  <si>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</si>
  <si>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</si>
  <si>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</si>
  <si>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</si>
  <si>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</si>
  <si>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</si>
  <si>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</si>
  <si>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</si>
  <si>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</si>
  <si>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</si>
  <si>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</si>
  <si>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</si>
  <si>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</si>
  <si>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</si>
  <si>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</si>
  <si>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</si>
  <si>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</si>
  <si>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</si>
  <si>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</si>
  <si>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</si>
  <si>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</si>
  <si>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</si>
  <si>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</si>
  <si>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</si>
  <si>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</si>
  <si>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</si>
  <si>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</si>
  <si>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</si>
  <si>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</si>
  <si>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</si>
  <si>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</si>
  <si>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</si>
  <si>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</si>
  <si>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</si>
  <si>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</si>
  <si>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</si>
  <si>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</si>
  <si>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</si>
  <si>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</si>
  <si>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</si>
  <si>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</si>
  <si>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</si>
  <si>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</si>
  <si>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</si>
  <si>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</si>
  <si>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</si>
  <si>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</si>
  <si>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</si>
  <si>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</si>
  <si>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</si>
  <si>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</si>
  <si>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</si>
  <si>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</si>
  <si>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</si>
  <si>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</si>
  <si>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</si>
  <si>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</si>
  <si>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</si>
  <si>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</si>
  <si>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</si>
  <si>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</si>
  <si>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</si>
  <si>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</si>
  <si>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</si>
  <si>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</si>
  <si>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</si>
  <si>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</si>
  <si>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</si>
  <si>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</si>
  <si>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</si>
  <si>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</si>
  <si>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</si>
  <si>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</si>
  <si>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</si>
  <si>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</si>
  <si>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</si>
  <si>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</si>
  <si>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</si>
  <si>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</si>
  <si>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</si>
  <si>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</si>
  <si>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</si>
  <si>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</si>
  <si>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</si>
  <si>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</si>
  <si>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</si>
  <si>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</si>
  <si>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</si>
  <si>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</si>
  <si>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</si>
  <si>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</si>
  <si>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</si>
  <si>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</si>
  <si>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</si>
  <si>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</si>
  <si>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</si>
  <si>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</si>
  <si>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</si>
  <si>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</si>
  <si>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</si>
  <si>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</si>
  <si>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</si>
  <si>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</si>
  <si>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</si>
  <si>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</si>
  <si>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</si>
  <si>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</si>
  <si>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</si>
  <si>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</si>
  <si>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</si>
  <si>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</si>
  <si>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</si>
  <si>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</si>
  <si>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</si>
  <si>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</si>
  <si>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</si>
  <si>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</si>
  <si>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</si>
  <si>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</si>
  <si>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</si>
  <si>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</si>
  <si>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</si>
  <si>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</si>
  <si>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</si>
  <si>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</si>
  <si>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</si>
  <si>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</si>
  <si>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</si>
  <si>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</si>
  <si>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</si>
  <si>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</si>
  <si>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</si>
  <si>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</si>
  <si>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</si>
  <si>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</si>
  <si>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</si>
  <si>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</si>
  <si>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</si>
  <si>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</si>
  <si>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</si>
  <si>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</si>
  <si>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</si>
  <si>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</si>
  <si>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</si>
  <si>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</si>
  <si>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</si>
  <si>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</si>
  <si>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</si>
  <si>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</si>
  <si>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</si>
  <si>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</si>
  <si>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</si>
  <si>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</si>
  <si>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</si>
  <si>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</si>
  <si>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</si>
  <si>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</si>
  <si>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</si>
  <si>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</si>
  <si>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</si>
  <si>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</si>
  <si>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</si>
  <si>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</si>
  <si>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</si>
  <si>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</si>
  <si>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</si>
  <si>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</si>
  <si>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</si>
  <si>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</si>
  <si>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</si>
  <si>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</si>
  <si>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</si>
  <si>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</si>
  <si>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</si>
  <si>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</si>
  <si>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</si>
  <si>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</si>
  <si>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</si>
  <si>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</si>
  <si>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</si>
  <si>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</si>
  <si>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</si>
  <si>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</si>
  <si>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</si>
  <si>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</si>
  <si>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</si>
  <si>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</si>
  <si>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</si>
  <si>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</si>
  <si>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</si>
  <si>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</si>
  <si>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</si>
  <si>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</si>
  <si>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</si>
  <si>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</si>
  <si>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</si>
  <si>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</si>
  <si>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</si>
  <si>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</si>
  <si>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</si>
  <si>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</si>
  <si>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</si>
  <si>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</si>
  <si>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</si>
  <si>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</si>
  <si>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</si>
  <si>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</si>
  <si>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</si>
  <si>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</si>
  <si>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</si>
  <si>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</si>
  <si>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</si>
  <si>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</si>
  <si>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</si>
  <si>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</si>
  <si>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</si>
  <si>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</si>
  <si>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</si>
  <si>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</si>
  <si>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</si>
  <si>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</si>
  <si>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</si>
  <si>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</si>
  <si>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</si>
  <si>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</si>
  <si>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</si>
  <si>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</si>
  <si>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</si>
  <si>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</si>
  <si>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</si>
  <si>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</si>
  <si>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</si>
  <si>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</si>
  <si>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</si>
  <si>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</si>
  <si>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</si>
  <si>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</si>
  <si>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</si>
  <si>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</si>
  <si>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</si>
  <si>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</si>
  <si>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</si>
  <si>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</si>
  <si>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</si>
  <si>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</si>
  <si>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</si>
  <si>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</si>
  <si>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</si>
  <si>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</si>
  <si>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</si>
  <si>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</si>
  <si>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</si>
  <si>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</si>
  <si>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</si>
  <si>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</si>
  <si>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</si>
  <si>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</si>
  <si>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</si>
  <si>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</si>
  <si>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</si>
  <si>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</si>
  <si>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</si>
  <si>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</si>
  <si>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</si>
  <si>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</si>
  <si>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</si>
  <si>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</si>
  <si>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</si>
  <si>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</si>
  <si>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</si>
  <si>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</si>
  <si>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</si>
  <si>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</si>
  <si>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</si>
  <si>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</si>
  <si>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</si>
  <si>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</si>
  <si>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</si>
  <si>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</si>
  <si>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</si>
  <si>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</si>
  <si>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</si>
  <si>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</si>
  <si>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</si>
  <si>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</si>
  <si>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</si>
  <si>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</si>
  <si>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</si>
  <si>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</si>
  <si>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</si>
  <si>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</si>
  <si>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</si>
  <si>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</si>
  <si>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</si>
  <si>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</si>
  <si>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</si>
  <si>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</si>
  <si>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</si>
  <si>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</si>
  <si>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</si>
  <si>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</si>
  <si>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</si>
  <si>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</si>
  <si>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</si>
  <si>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</si>
  <si>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</si>
  <si>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</si>
  <si>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</si>
  <si>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</si>
  <si>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</si>
  <si>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</si>
  <si>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</si>
  <si>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</si>
  <si>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</si>
  <si>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</si>
  <si>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</si>
  <si>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</si>
  <si>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</si>
  <si>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</si>
  <si>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</si>
  <si>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</si>
  <si>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</si>
  <si>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</si>
  <si>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</si>
  <si>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</si>
  <si>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</si>
  <si>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</si>
  <si>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</si>
  <si>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</si>
  <si>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</si>
  <si>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</si>
  <si>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</si>
  <si>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</si>
  <si>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</si>
  <si>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</si>
  <si>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</si>
  <si>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</si>
  <si>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</si>
  <si>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</si>
  <si>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</si>
  <si>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</si>
  <si>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</si>
  <si>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</si>
  <si>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</si>
  <si>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</si>
  <si>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</si>
  <si>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</si>
  <si>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</si>
  <si>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</si>
  <si>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</si>
  <si>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</si>
  <si>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</si>
  <si>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</si>
  <si>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</si>
  <si>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</si>
  <si>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</si>
  <si>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</si>
  <si>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</si>
  <si>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</si>
  <si>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</si>
  <si>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</si>
  <si>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</si>
  <si>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</si>
  <si>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</si>
  <si>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</si>
  <si>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</si>
  <si>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</si>
  <si>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</si>
  <si>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</si>
  <si>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</si>
  <si>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</si>
  <si>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</si>
  <si>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</si>
  <si>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</si>
  <si>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</si>
  <si>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</si>
  <si>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</si>
  <si>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</si>
  <si>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</si>
  <si>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</si>
  <si>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</si>
  <si>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</si>
  <si>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</si>
  <si>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</si>
  <si>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</si>
  <si>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</si>
  <si>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</si>
  <si>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</si>
  <si>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</si>
  <si>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</si>
  <si>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</si>
  <si>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</si>
  <si>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</si>
  <si>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</si>
  <si>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</si>
  <si>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</si>
  <si>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</si>
  <si>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</si>
  <si>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</si>
  <si>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</si>
  <si>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</si>
  <si>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</si>
  <si>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</si>
  <si>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</si>
  <si>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</si>
  <si>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</si>
  <si>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</si>
  <si>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</si>
  <si>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</si>
  <si>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</si>
  <si>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</si>
  <si>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</si>
  <si>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</si>
  <si>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</si>
  <si>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</si>
  <si>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</si>
  <si>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</si>
  <si>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</si>
  <si>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</si>
  <si>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</si>
  <si>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</si>
  <si>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</si>
  <si>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</si>
  <si>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</si>
  <si>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</si>
  <si>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</si>
  <si>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</si>
  <si>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</si>
  <si>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</si>
  <si>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</si>
  <si>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</si>
  <si>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</si>
  <si>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</si>
  <si>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</si>
  <si>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</si>
  <si>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</si>
  <si>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</si>
  <si>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</si>
  <si>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</si>
  <si>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</si>
  <si>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</si>
  <si>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</si>
  <si>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</si>
  <si>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</si>
  <si>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</si>
  <si>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</si>
  <si>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</si>
  <si>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</si>
  <si>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</si>
  <si>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</si>
  <si>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</si>
  <si>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</si>
  <si>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</si>
  <si>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</si>
  <si>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</si>
  <si>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</si>
  <si>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</si>
  <si>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</si>
  <si>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</si>
  <si>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</si>
  <si>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</si>
  <si>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</si>
  <si>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</si>
  <si>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</si>
  <si>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</si>
  <si>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</si>
  <si>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</si>
  <si>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</si>
  <si>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</si>
  <si>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</si>
  <si>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</si>
  <si>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</si>
  <si>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</si>
  <si>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</si>
  <si>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</si>
  <si>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</si>
  <si>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</si>
  <si>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</si>
  <si>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</si>
  <si>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</si>
  <si>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</si>
  <si>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</si>
  <si>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</si>
  <si>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</si>
  <si>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</si>
  <si>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</si>
  <si>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</si>
  <si>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</si>
  <si>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</si>
  <si>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</si>
  <si>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</si>
  <si>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</si>
  <si>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</si>
  <si>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</si>
  <si>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</si>
  <si>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</si>
  <si>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</si>
  <si>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</si>
  <si>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</si>
  <si>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</si>
  <si>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</si>
  <si>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</si>
  <si>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</si>
  <si>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</si>
  <si>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</si>
  <si>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</si>
  <si>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</si>
  <si>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</si>
  <si>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</si>
  <si>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</si>
  <si>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</si>
  <si>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</si>
  <si>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</si>
  <si>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</si>
  <si>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</si>
  <si>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</si>
  <si>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</si>
  <si>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</si>
  <si>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</si>
  <si>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</si>
  <si>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</si>
  <si>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</si>
  <si>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</si>
  <si>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</si>
  <si>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</si>
  <si>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</si>
  <si>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</si>
  <si>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</si>
  <si>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</si>
  <si>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</si>
  <si>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</si>
  <si>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</si>
  <si>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</si>
  <si>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</si>
  <si>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</si>
  <si>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</si>
  <si>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</si>
  <si>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</si>
  <si>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</si>
  <si>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</si>
  <si>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</si>
  <si>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</si>
  <si>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</si>
  <si>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</si>
  <si>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</si>
  <si>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</si>
  <si>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</si>
  <si>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</si>
  <si>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</si>
  <si>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</si>
  <si>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</si>
  <si>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</si>
  <si>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</si>
  <si>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</si>
  <si>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</si>
  <si>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</si>
  <si>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</si>
  <si>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</si>
  <si>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</si>
  <si>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</si>
  <si>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</si>
  <si>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</si>
  <si>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</si>
  <si>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</si>
  <si>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</si>
  <si>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</si>
  <si>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</si>
  <si>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</si>
  <si>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</si>
  <si>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</si>
  <si>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</si>
  <si>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</si>
  <si>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</si>
  <si>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</si>
  <si>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</si>
  <si>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</si>
  <si>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</si>
  <si>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</si>
  <si>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</si>
  <si>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</si>
  <si>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</si>
  <si>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</si>
  <si>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</si>
  <si>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</si>
  <si>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</si>
  <si>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</si>
  <si>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</si>
  <si>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</si>
  <si>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</si>
  <si>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</si>
  <si>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</si>
  <si>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</si>
  <si>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</si>
  <si>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</si>
  <si>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</si>
  <si>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</si>
  <si>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</si>
  <si>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</si>
  <si>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</si>
  <si>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</si>
  <si>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</si>
  <si>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</si>
  <si>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</si>
  <si>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</si>
  <si>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</si>
  <si>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</si>
  <si>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</si>
  <si>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</si>
  <si>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</si>
  <si>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</si>
  <si>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</si>
  <si>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</si>
  <si>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</si>
  <si>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</si>
  <si>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</si>
  <si>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</si>
  <si>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</si>
  <si>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</si>
  <si>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</si>
  <si>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</si>
  <si>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</si>
  <si>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</si>
  <si>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</si>
  <si>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</si>
  <si>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</si>
  <si>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</si>
  <si>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</si>
  <si>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</si>
  <si>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</si>
  <si>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</si>
  <si>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</si>
  <si>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</si>
  <si>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</si>
  <si>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</si>
  <si>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</si>
  <si>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</si>
  <si>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</si>
  <si>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</si>
  <si>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</si>
  <si>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</si>
  <si>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</si>
  <si>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</si>
  <si>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</si>
  <si>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</si>
  <si>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</si>
  <si>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</si>
  <si>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</si>
  <si>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</si>
  <si>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</si>
  <si>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</si>
  <si>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</si>
  <si>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</si>
  <si>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</si>
  <si>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</si>
  <si>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</si>
  <si>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</si>
  <si>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</si>
  <si>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</si>
  <si>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</si>
  <si>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</si>
  <si>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</si>
  <si>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</si>
  <si>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</si>
  <si>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</si>
  <si>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</si>
  <si>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</si>
  <si>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</si>
  <si>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</si>
  <si>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</si>
  <si>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</si>
  <si>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</si>
  <si>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</si>
  <si>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</si>
  <si>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</si>
  <si>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</si>
  <si>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</si>
  <si>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</si>
  <si>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</si>
  <si>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</si>
  <si>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</si>
  <si>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</si>
  <si>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</si>
  <si>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</si>
  <si>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</si>
  <si>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</si>
  <si>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</si>
  <si>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</si>
  <si>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</si>
  <si>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</si>
  <si>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</si>
  <si>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</si>
  <si>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</si>
  <si>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</si>
  <si>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</si>
  <si>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</si>
  <si>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</si>
  <si>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</si>
  <si>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</si>
  <si>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</si>
  <si>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</si>
  <si>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</si>
  <si>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</si>
  <si>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</si>
  <si>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</si>
  <si>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</si>
  <si>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</si>
  <si>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</si>
  <si>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</si>
  <si>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</si>
  <si>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</si>
  <si>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</si>
  <si>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</si>
  <si>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</si>
  <si>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</si>
  <si>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</si>
  <si>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</si>
  <si>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</si>
  <si>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</si>
  <si>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</si>
  <si>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</si>
  <si>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</si>
  <si>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</si>
  <si>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</si>
  <si>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</si>
  <si>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</si>
  <si>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</si>
  <si>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</si>
  <si>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</si>
  <si>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</si>
  <si>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</si>
  <si>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</si>
  <si>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</si>
  <si>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</si>
  <si>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</si>
  <si>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</si>
  <si>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</si>
  <si>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</si>
  <si>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</si>
  <si>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</si>
  <si>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</si>
  <si>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</si>
  <si>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</si>
  <si>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</si>
  <si>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</si>
  <si>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</si>
  <si>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</si>
  <si>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</si>
  <si>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</si>
  <si>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</si>
  <si>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</si>
  <si>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</si>
  <si>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</si>
  <si>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</si>
  <si>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</si>
  <si>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</si>
  <si>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</si>
  <si>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</si>
  <si>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</si>
  <si>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</si>
  <si>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</si>
  <si>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</si>
  <si>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</si>
  <si>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</si>
  <si>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</si>
  <si>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</si>
  <si>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</si>
  <si>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</si>
  <si>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</si>
  <si>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</si>
  <si>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</si>
  <si>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</si>
  <si>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</si>
  <si>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</si>
  <si>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</si>
  <si>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</si>
  <si>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</si>
  <si>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</si>
  <si>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</si>
  <si>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</si>
  <si>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</si>
  <si>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</si>
  <si>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</si>
  <si>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</si>
  <si>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</si>
  <si>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</si>
  <si>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</si>
  <si>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</si>
  <si>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</si>
  <si>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</si>
  <si>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</si>
  <si>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</si>
  <si>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</si>
  <si>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</si>
  <si>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</si>
  <si>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</si>
  <si>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</si>
  <si>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</si>
  <si>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</si>
  <si>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</si>
  <si>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</si>
  <si>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</si>
  <si>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</si>
  <si>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</si>
  <si>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</si>
  <si>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</si>
  <si>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</si>
  <si>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</si>
  <si>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</si>
  <si>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</si>
  <si>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</si>
  <si>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</si>
  <si>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</si>
  <si>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</si>
  <si>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</si>
  <si>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</si>
  <si>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</si>
  <si>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</si>
  <si>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</si>
  <si>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</si>
  <si>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</si>
  <si>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</si>
  <si>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</si>
  <si>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</si>
  <si>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</si>
  <si>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</si>
  <si>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</si>
  <si>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</si>
  <si>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</si>
  <si>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</si>
  <si>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</si>
  <si>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</si>
  <si>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</si>
  <si>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</si>
  <si>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</si>
  <si>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</si>
  <si>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</si>
  <si>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</si>
  <si>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</si>
  <si>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</si>
  <si>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</si>
  <si>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</si>
  <si>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</si>
  <si>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</si>
  <si>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</si>
  <si>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</si>
  <si>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</si>
  <si>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</si>
  <si>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</si>
  <si>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</si>
  <si>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</si>
  <si>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</si>
  <si>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</si>
  <si>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</si>
  <si>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</si>
  <si>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</si>
  <si>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</si>
  <si>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</si>
  <si>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</si>
  <si>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</si>
  <si>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</si>
  <si>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</si>
  <si>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</si>
  <si>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</si>
  <si>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</si>
  <si>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</si>
  <si>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</si>
  <si>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</si>
  <si>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</si>
  <si>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</si>
  <si>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</si>
  <si>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</si>
  <si>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</si>
  <si>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</si>
  <si>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</si>
  <si>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</si>
  <si>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</si>
  <si>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</si>
  <si>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</si>
  <si>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</si>
  <si>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</si>
  <si>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</si>
  <si>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</si>
  <si>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</si>
  <si>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</si>
  <si>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</si>
  <si>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</si>
  <si>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</si>
  <si>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</si>
  <si>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</si>
  <si>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</si>
  <si>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</si>
  <si>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</si>
  <si>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</si>
  <si>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</si>
  <si>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</si>
  <si>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</si>
  <si>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</si>
  <si>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</si>
  <si>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</si>
  <si>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</si>
  <si>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</si>
  <si>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</si>
  <si>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</si>
  <si>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</si>
  <si>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</si>
  <si>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</si>
  <si>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</si>
  <si>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</si>
  <si>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</si>
  <si>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</si>
  <si>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</si>
  <si>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</si>
  <si>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</si>
  <si>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</si>
  <si>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</si>
  <si>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</si>
  <si>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</si>
  <si>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</si>
  <si>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</si>
  <si>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</si>
  <si>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</si>
  <si>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</si>
  <si>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</si>
  <si>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</si>
  <si>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</si>
  <si>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</si>
  <si>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</si>
  <si>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</si>
  <si>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</si>
  <si>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</si>
  <si>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</si>
  <si>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</si>
  <si>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</si>
  <si>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</si>
  <si>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</si>
  <si>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</si>
  <si>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</si>
  <si>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</si>
  <si>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</si>
  <si>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</si>
  <si>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</si>
  <si>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</si>
  <si>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</si>
  <si>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</si>
  <si>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</si>
  <si>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</si>
  <si>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</si>
  <si>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</si>
  <si>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</si>
  <si>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</si>
  <si>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</si>
  <si>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</si>
  <si>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</si>
  <si>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</si>
  <si>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</si>
  <si>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</si>
  <si>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</si>
  <si>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</si>
  <si>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</si>
  <si>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</si>
  <si>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</si>
  <si>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</si>
  <si>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</si>
  <si>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</si>
  <si>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</si>
  <si>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</si>
  <si>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</si>
  <si>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</si>
  <si>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</si>
  <si>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</si>
  <si>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</si>
  <si>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</si>
  <si>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</si>
  <si>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</si>
  <si>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</si>
  <si>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</si>
  <si>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</si>
  <si>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</si>
  <si>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</si>
  <si>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</si>
  <si>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</si>
  <si>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</si>
  <si>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</si>
  <si>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</si>
  <si>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</si>
  <si>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</si>
  <si>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</si>
  <si>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</si>
  <si>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</si>
  <si>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</si>
  <si>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</si>
  <si>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</si>
  <si>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</si>
  <si>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</si>
  <si>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</si>
  <si>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</si>
  <si>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</si>
  <si>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</si>
  <si>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</si>
  <si>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</si>
  <si>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</si>
  <si>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</si>
  <si>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</si>
  <si>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</si>
  <si>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</si>
  <si>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</si>
  <si>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</si>
  <si>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</si>
  <si>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</si>
  <si>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</si>
  <si>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</si>
  <si>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</si>
  <si>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</si>
  <si>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</si>
  <si>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</si>
  <si>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</si>
  <si>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</si>
  <si>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</si>
  <si>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</si>
  <si>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</si>
  <si>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</si>
  <si>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</si>
  <si>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</si>
  <si>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</si>
  <si>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</si>
  <si>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</si>
  <si>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</si>
  <si>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</si>
  <si>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</si>
  <si>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</si>
  <si>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</si>
  <si>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</si>
  <si>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</si>
  <si>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</si>
  <si>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</si>
  <si>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</si>
  <si>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</si>
  <si>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</si>
  <si>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</si>
  <si>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</si>
  <si>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</si>
  <si>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</si>
  <si>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</si>
  <si>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</si>
  <si>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</si>
  <si>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</si>
  <si>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</si>
  <si>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</si>
  <si>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</si>
  <si>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</si>
  <si>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</si>
  <si>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</si>
  <si>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</si>
  <si>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</si>
  <si>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</si>
  <si>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</si>
  <si>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</si>
  <si>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</si>
  <si>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</si>
  <si>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</si>
  <si>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</si>
  <si>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</si>
  <si>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</si>
  <si>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</si>
  <si>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</si>
  <si>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</si>
  <si>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</si>
  <si>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</si>
  <si>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</si>
  <si>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</si>
  <si>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</si>
  <si>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</si>
  <si>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</si>
  <si>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</si>
  <si>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</si>
  <si>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</si>
  <si>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</si>
  <si>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</si>
  <si>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</si>
  <si>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</si>
  <si>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</si>
  <si>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</si>
  <si>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</si>
  <si>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</si>
  <si>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</si>
  <si>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</si>
  <si>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</si>
  <si>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</si>
  <si>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</si>
  <si>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</si>
  <si>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</si>
  <si>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</si>
  <si>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</si>
  <si>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</si>
  <si>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</si>
  <si>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</si>
  <si>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</si>
  <si>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</si>
  <si>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</si>
  <si>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</si>
  <si>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</si>
  <si>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</si>
  <si>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</si>
  <si>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</si>
  <si>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</si>
  <si>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</si>
  <si>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</si>
  <si>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</si>
  <si>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</si>
  <si>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</si>
  <si>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</si>
  <si>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</si>
  <si>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</si>
  <si>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</si>
  <si>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</si>
  <si>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</si>
  <si>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</si>
  <si>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</si>
  <si>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</si>
  <si>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</si>
  <si>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</si>
  <si>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</si>
  <si>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</si>
  <si>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</si>
  <si>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</si>
  <si>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</si>
  <si>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</si>
  <si>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</si>
  <si>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</si>
  <si>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</si>
  <si>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</si>
  <si>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</si>
  <si>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</si>
  <si>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</si>
  <si>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</si>
  <si>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</si>
  <si>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</si>
  <si>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</si>
  <si>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</si>
  <si>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</si>
  <si>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</si>
  <si>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</si>
  <si>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</si>
  <si>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</si>
  <si>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</si>
  <si>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</si>
  <si>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</si>
  <si>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</si>
  <si>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</si>
  <si>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</si>
  <si>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</si>
  <si>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</si>
  <si>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</si>
  <si>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</si>
  <si>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</si>
  <si>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</si>
  <si>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</si>
  <si>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</si>
  <si>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</si>
  <si>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</si>
  <si>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</si>
  <si>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</si>
  <si>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</si>
  <si>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</si>
  <si>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</si>
  <si>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</si>
  <si>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</si>
  <si>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</si>
  <si>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</si>
  <si>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</si>
  <si>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</si>
  <si>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</si>
  <si>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</si>
  <si>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</si>
  <si>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</si>
  <si>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</si>
  <si>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</si>
  <si>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</si>
  <si>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</si>
  <si>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</si>
  <si>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</si>
  <si>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</si>
  <si>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</si>
  <si>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</si>
  <si>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</si>
  <si>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</si>
  <si>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</si>
  <si>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</si>
  <si>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</si>
  <si>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</si>
  <si>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</si>
  <si>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</si>
  <si>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</si>
  <si>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</si>
  <si>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</si>
  <si>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</si>
  <si>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</si>
  <si>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</si>
  <si>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</si>
  <si>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</si>
  <si>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</si>
  <si>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</si>
  <si>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</si>
  <si>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</si>
  <si>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</si>
  <si>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</si>
  <si>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</si>
  <si>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</si>
  <si>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</si>
  <si>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</si>
  <si>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</si>
  <si>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</si>
  <si>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</si>
  <si>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</si>
  <si>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</si>
  <si>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</si>
  <si>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</si>
  <si>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</si>
  <si>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</si>
  <si>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</si>
  <si>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</si>
  <si>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</si>
  <si>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</si>
  <si>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</si>
  <si>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</si>
  <si>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</si>
  <si>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</si>
  <si>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</si>
  <si>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</si>
  <si>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</si>
  <si>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</si>
  <si>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</si>
  <si>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</si>
  <si>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</si>
  <si>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</si>
  <si>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</si>
  <si>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</si>
  <si>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</si>
  <si>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</si>
  <si>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</si>
  <si>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</si>
  <si>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</si>
  <si>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</si>
  <si>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</si>
  <si>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</si>
  <si>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</si>
  <si>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</si>
  <si>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</si>
  <si>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</si>
  <si>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</si>
  <si>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</si>
  <si>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</si>
  <si>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</si>
  <si>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</si>
  <si>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</si>
  <si>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</si>
  <si>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</si>
  <si>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</si>
  <si>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</si>
  <si>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</si>
  <si>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</si>
  <si>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</si>
  <si>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</si>
  <si>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</si>
  <si>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</si>
  <si>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</si>
  <si>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</si>
  <si>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</si>
  <si>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</si>
  <si>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</si>
  <si>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</si>
  <si>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</si>
  <si>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</si>
  <si>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</si>
  <si>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</si>
  <si>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</si>
  <si>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</si>
  <si>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</si>
  <si>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</si>
  <si>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</si>
  <si>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</si>
  <si>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</si>
  <si>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</si>
  <si>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</si>
  <si>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</si>
  <si>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</si>
  <si>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</si>
  <si>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</si>
  <si>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</si>
  <si>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</si>
  <si>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</si>
  <si>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</si>
  <si>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</si>
  <si>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</si>
  <si>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</si>
  <si>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</si>
  <si>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</si>
  <si>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</si>
  <si>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</si>
  <si>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</si>
  <si>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</si>
  <si>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</si>
  <si>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</si>
  <si>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</si>
  <si>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</si>
  <si>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</si>
  <si>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</si>
  <si>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</si>
  <si>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</si>
  <si>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</si>
  <si>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</si>
  <si>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</si>
  <si>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</si>
  <si>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</si>
  <si>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</si>
  <si>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</si>
  <si>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</si>
  <si>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</si>
  <si>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</si>
  <si>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</si>
  <si>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</si>
  <si>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</si>
  <si>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</si>
  <si>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</si>
  <si>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</si>
  <si>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</si>
  <si>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</si>
  <si>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</si>
  <si>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</si>
  <si>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</si>
  <si>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</si>
  <si>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</si>
  <si>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</si>
  <si>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</si>
  <si>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</si>
  <si>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</si>
  <si>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</si>
  <si>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</si>
  <si>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</si>
  <si>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</si>
  <si>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</si>
  <si>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</si>
  <si>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</si>
  <si>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</si>
  <si>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</si>
  <si>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</si>
  <si>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</si>
  <si>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</si>
  <si>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</si>
  <si>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</si>
  <si>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</si>
  <si>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</si>
  <si>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</si>
  <si>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</si>
  <si>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</si>
  <si>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</si>
  <si>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</si>
  <si>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</si>
  <si>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</si>
  <si>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</si>
  <si>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</si>
  <si>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</si>
  <si>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</si>
  <si>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</si>
  <si>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</si>
  <si>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</si>
  <si>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</si>
  <si>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</si>
  <si>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</si>
  <si>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</si>
  <si>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</si>
  <si>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</si>
  <si>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</si>
  <si>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</si>
  <si>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</si>
  <si>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</si>
  <si>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</si>
  <si>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</si>
  <si>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</si>
  <si>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</si>
  <si>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</si>
  <si>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</si>
  <si>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</si>
  <si>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</si>
  <si>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</si>
  <si>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</si>
  <si>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</si>
  <si>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</si>
  <si>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</si>
  <si>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</si>
  <si>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</si>
  <si>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</si>
  <si>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</si>
  <si>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</si>
  <si>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</si>
  <si>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</si>
  <si>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</si>
  <si>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</si>
  <si>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</si>
  <si>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</si>
  <si>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</si>
  <si>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</si>
  <si>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</si>
  <si>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</si>
  <si>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</si>
  <si>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</si>
  <si>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</si>
  <si>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</si>
  <si>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</si>
  <si>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</si>
  <si>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</si>
  <si>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</si>
  <si>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</si>
  <si>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</si>
  <si>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</si>
  <si>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</si>
  <si>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</si>
  <si>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</si>
  <si>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</si>
  <si>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</si>
  <si>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</si>
  <si>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</si>
  <si>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</si>
  <si>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</si>
  <si>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</si>
  <si>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</si>
  <si>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</si>
  <si>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</si>
  <si>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</si>
  <si>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</si>
  <si>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</si>
  <si>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</si>
  <si>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</si>
  <si>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</si>
  <si>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</si>
  <si>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</si>
  <si>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</si>
  <si>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</si>
  <si>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</si>
  <si>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</si>
  <si>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</si>
  <si>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</si>
  <si>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</si>
  <si>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</si>
  <si>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</si>
  <si>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</si>
  <si>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</si>
  <si>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</si>
  <si>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</si>
  <si>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</si>
  <si>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</si>
  <si>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</si>
  <si>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</si>
  <si>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</si>
  <si>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</si>
  <si>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</si>
  <si>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</si>
  <si>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</si>
  <si>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</si>
  <si>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</si>
  <si>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</si>
  <si>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</si>
  <si>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</si>
  <si>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</si>
  <si>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</si>
  <si>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</si>
  <si>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</si>
  <si>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</si>
  <si>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</si>
  <si>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</si>
  <si>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</si>
  <si>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</si>
  <si>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</si>
  <si>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</si>
  <si>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</si>
  <si>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</si>
  <si>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</si>
  <si>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</si>
  <si>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</si>
  <si>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</si>
  <si>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</si>
  <si>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</si>
  <si>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</si>
  <si>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</si>
  <si>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</si>
  <si>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</si>
  <si>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</si>
  <si>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</si>
  <si>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</si>
  <si>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</si>
  <si>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</si>
  <si>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</si>
  <si>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</si>
  <si>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</si>
  <si>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</si>
  <si>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</si>
  <si>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</si>
  <si>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</si>
  <si>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</si>
  <si>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</si>
  <si>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</si>
  <si>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</si>
  <si>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</si>
  <si>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</si>
  <si>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</si>
  <si>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</si>
  <si>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</si>
  <si>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</si>
  <si>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</si>
  <si>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</si>
  <si>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</si>
  <si>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</si>
  <si>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</si>
  <si>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</si>
  <si>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</si>
  <si>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</si>
  <si>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</si>
  <si>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</si>
  <si>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</si>
  <si>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</si>
  <si>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</si>
  <si>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</si>
  <si>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</si>
  <si>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</si>
  <si>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</si>
  <si>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</si>
  <si>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</si>
  <si>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</si>
  <si>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</si>
  <si>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</si>
  <si>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</si>
  <si>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</si>
  <si>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</si>
  <si>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</si>
  <si>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</si>
  <si>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</si>
  <si>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</si>
  <si>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</si>
  <si>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</si>
  <si>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</si>
  <si>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</si>
  <si>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</si>
  <si>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</si>
  <si>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</si>
  <si>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</si>
  <si>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</si>
  <si>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</si>
  <si>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</si>
  <si>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</si>
  <si>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</si>
  <si>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</si>
  <si>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</si>
  <si>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</si>
  <si>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</si>
  <si>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</si>
  <si>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</si>
  <si>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</si>
  <si>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</si>
  <si>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</si>
  <si>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</si>
  <si>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</si>
  <si>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</si>
  <si>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</si>
  <si>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</si>
  <si>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</si>
  <si>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</si>
  <si>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</si>
  <si>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</si>
  <si>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</si>
  <si>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</si>
  <si>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</si>
  <si>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</si>
  <si>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</si>
  <si>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</si>
  <si>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</si>
  <si>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</si>
  <si>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</si>
  <si>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</si>
  <si>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</si>
  <si>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</si>
  <si>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</si>
  <si>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</si>
  <si>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</si>
  <si>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</si>
  <si>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</si>
  <si>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</si>
  <si>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</si>
  <si>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</si>
  <si>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</si>
  <si>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</si>
  <si>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</si>
  <si>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</si>
  <si>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</si>
  <si>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</si>
  <si>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</si>
  <si>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</si>
  <si>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</si>
  <si>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</si>
  <si>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</si>
  <si>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</si>
  <si>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</si>
  <si>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</si>
  <si>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</si>
  <si>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</si>
  <si>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</si>
  <si>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</si>
  <si>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</si>
  <si>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</si>
  <si>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</si>
  <si>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</si>
  <si>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</si>
  <si>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</si>
  <si>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</si>
  <si>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</si>
  <si>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</si>
  <si>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</si>
  <si>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</si>
  <si>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</si>
  <si>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</si>
  <si>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</si>
  <si>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</si>
  <si>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</si>
  <si>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</si>
  <si>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</si>
  <si>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</si>
  <si>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</si>
  <si>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</si>
  <si>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</si>
  <si>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</si>
  <si>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</si>
  <si>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</si>
  <si>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</si>
  <si>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</si>
  <si>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</si>
  <si>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</si>
  <si>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</si>
  <si>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</si>
  <si>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</si>
  <si>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</si>
  <si>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</si>
  <si>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</si>
  <si>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</si>
  <si>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</si>
  <si>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</si>
  <si>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</si>
  <si>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</si>
  <si>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</si>
  <si>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</si>
  <si>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</si>
  <si>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</si>
  <si>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</si>
  <si>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</si>
  <si>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</si>
  <si>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</si>
  <si>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</si>
  <si>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</si>
  <si>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</si>
  <si>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</si>
  <si>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</si>
  <si>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</si>
  <si>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</si>
  <si>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</si>
  <si>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</si>
  <si>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</si>
  <si>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</si>
  <si>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</si>
  <si>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</si>
  <si>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</si>
  <si>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</si>
  <si>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</si>
  <si>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</si>
  <si>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</si>
  <si>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</si>
  <si>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</si>
  <si>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</si>
  <si>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</si>
  <si>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</si>
  <si>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</si>
  <si>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</si>
  <si>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</si>
  <si>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</si>
  <si>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</si>
  <si>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</si>
  <si>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</si>
  <si>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</si>
  <si>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</si>
  <si>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</si>
  <si>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</si>
  <si>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</si>
  <si>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</si>
  <si>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</si>
  <si>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</si>
  <si>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</si>
  <si>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</si>
  <si>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</si>
  <si>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</si>
  <si>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</si>
  <si>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</si>
  <si>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</si>
  <si>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</si>
  <si>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</si>
  <si>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</si>
  <si>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</si>
  <si>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</si>
  <si>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</si>
  <si>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</si>
  <si>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</si>
  <si>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</si>
  <si>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</si>
  <si>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</si>
  <si>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</si>
  <si>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</si>
  <si>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</si>
  <si>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</si>
  <si>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</si>
  <si>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</si>
  <si>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</si>
  <si>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</si>
  <si>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</si>
  <si>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</si>
  <si>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</si>
  <si>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</si>
  <si>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</si>
  <si>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</si>
  <si>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</si>
  <si>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</si>
  <si>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</si>
  <si>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</si>
  <si>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</si>
  <si>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</si>
  <si>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</si>
  <si>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</si>
  <si>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</si>
  <si>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</si>
  <si>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</si>
  <si>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</si>
  <si>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</si>
  <si>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</si>
  <si>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</si>
  <si>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</si>
  <si>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</si>
  <si>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</si>
  <si>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</si>
  <si>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</si>
  <si>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</si>
  <si>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</si>
  <si>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</si>
  <si>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</si>
  <si>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</si>
  <si>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</si>
  <si>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</si>
  <si>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</si>
  <si>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</si>
  <si>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</si>
  <si>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</si>
  <si>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</si>
  <si>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</si>
  <si>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</si>
  <si>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</si>
  <si>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</si>
  <si>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</si>
  <si>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</si>
  <si>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</si>
  <si>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</si>
  <si>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</si>
  <si>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</si>
  <si>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</si>
  <si>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</si>
  <si>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</si>
  <si>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</si>
  <si>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</si>
  <si>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</si>
  <si>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</si>
  <si>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</si>
  <si>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</si>
  <si>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</si>
  <si>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</si>
  <si>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</si>
  <si>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</si>
  <si>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</si>
  <si>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</si>
  <si>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</si>
  <si>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</si>
  <si>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</si>
  <si>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</si>
  <si>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</si>
  <si>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</si>
  <si>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</si>
  <si>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</si>
  <si>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</si>
  <si>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</si>
  <si>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</si>
  <si>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</si>
  <si>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</si>
  <si>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</si>
  <si>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</si>
  <si>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</si>
  <si>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</si>
  <si>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</si>
  <si>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</si>
  <si>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</si>
  <si>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</si>
  <si>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</si>
  <si>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</si>
  <si>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</si>
  <si>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</si>
  <si>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</si>
  <si>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</si>
  <si>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</si>
  <si>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</si>
  <si>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</si>
  <si>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</si>
  <si>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</si>
  <si>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</si>
  <si>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</si>
  <si>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</si>
  <si>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</si>
  <si>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</si>
  <si>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</si>
  <si>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</si>
  <si>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</si>
  <si>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</si>
  <si>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</si>
  <si>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</si>
  <si>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</si>
  <si>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</si>
  <si>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</si>
  <si>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</si>
  <si>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</si>
  <si>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</si>
  <si>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</si>
  <si>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</si>
  <si>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</si>
  <si>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</si>
  <si>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</si>
  <si>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</si>
  <si>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</si>
  <si>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</si>
  <si>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</si>
  <si>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</si>
  <si>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</si>
  <si>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</si>
  <si>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</si>
  <si>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</si>
  <si>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</si>
  <si>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</si>
  <si>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</si>
  <si>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</si>
  <si>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</si>
  <si>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</si>
  <si>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</si>
  <si>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</si>
  <si>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</si>
  <si>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</si>
  <si>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</si>
  <si>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</si>
  <si>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</si>
  <si>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</si>
  <si>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</si>
  <si>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</si>
  <si>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</si>
  <si>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</si>
  <si>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</si>
  <si>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</si>
  <si>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</si>
  <si>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</si>
  <si>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</si>
  <si>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</si>
  <si>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</si>
  <si>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</si>
  <si>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</si>
  <si>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</si>
  <si>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</si>
  <si>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</si>
  <si>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</si>
  <si>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</si>
  <si>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</si>
  <si>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</si>
  <si>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</si>
  <si>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</si>
  <si>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</si>
  <si>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</si>
  <si>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</si>
  <si>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</si>
  <si>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</si>
  <si>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</si>
  <si>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</si>
  <si>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</si>
  <si>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</si>
  <si>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</si>
  <si>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</si>
  <si>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</si>
  <si>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</si>
  <si>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</si>
  <si>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</si>
  <si>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</si>
  <si>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</si>
  <si>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</si>
  <si>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</si>
  <si>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</si>
  <si>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</si>
  <si>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</si>
  <si>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</si>
  <si>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</si>
  <si>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</si>
  <si>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</si>
  <si>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</si>
  <si>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</si>
  <si>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</si>
  <si>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</si>
  <si>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</si>
  <si>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</si>
  <si>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</si>
  <si>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</si>
  <si>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</si>
  <si>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</si>
  <si>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</si>
  <si>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</si>
  <si>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</si>
  <si>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</si>
  <si>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</si>
  <si>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</si>
  <si>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</si>
  <si>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</si>
  <si>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</si>
  <si>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</si>
  <si>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</si>
  <si>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</si>
  <si>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</si>
  <si>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</si>
  <si>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</si>
  <si>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</si>
  <si>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</si>
  <si>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</si>
  <si>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</si>
  <si>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</si>
  <si>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</si>
  <si>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</si>
  <si>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</si>
  <si>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</si>
  <si>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</si>
  <si>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</si>
  <si>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</si>
  <si>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</si>
  <si>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</si>
  <si>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</si>
  <si>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</si>
  <si>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</si>
  <si>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</si>
  <si>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</si>
  <si>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</si>
  <si>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</si>
  <si>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</si>
  <si>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</si>
  <si>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</si>
  <si>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</si>
  <si>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</si>
  <si>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</si>
  <si>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</si>
  <si>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</si>
  <si>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</si>
  <si>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</si>
  <si>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</si>
  <si>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</si>
  <si>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</si>
  <si>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</si>
  <si>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</si>
  <si>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</si>
  <si>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</si>
  <si>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</si>
  <si>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</si>
  <si>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</si>
  <si>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</si>
  <si>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</si>
  <si>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</si>
  <si>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</si>
  <si>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</si>
  <si>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</si>
  <si>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</si>
  <si>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</si>
  <si>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</si>
  <si>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</si>
  <si>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</si>
  <si>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</si>
  <si>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</si>
  <si>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</si>
  <si>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</si>
  <si>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</si>
  <si>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</si>
  <si>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</si>
  <si>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</si>
  <si>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</si>
  <si>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</si>
  <si>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</si>
  <si>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</si>
  <si>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</si>
  <si>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</si>
  <si>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</si>
  <si>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</si>
  <si>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</si>
  <si>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</si>
  <si>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</si>
  <si>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</si>
  <si>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</si>
  <si>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</si>
  <si>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</si>
  <si>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</si>
  <si>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</si>
  <si>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</si>
  <si>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</si>
  <si>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</si>
  <si>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</si>
  <si>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</si>
  <si>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</si>
  <si>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</si>
  <si>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</si>
  <si>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</si>
  <si>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</si>
  <si>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</si>
  <si>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</si>
  <si>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</si>
  <si>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</si>
  <si>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</si>
  <si>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</si>
  <si>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</si>
  <si>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</si>
  <si>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</si>
  <si>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</si>
  <si>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</si>
  <si>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</si>
  <si>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</si>
  <si>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</si>
  <si>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</si>
  <si>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</si>
  <si>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</si>
  <si>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</si>
  <si>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</si>
  <si>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</si>
  <si>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</si>
  <si>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</si>
  <si>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</si>
  <si>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</si>
  <si>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</si>
  <si>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</si>
  <si>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</si>
  <si>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</si>
  <si>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</si>
  <si>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</si>
  <si>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</si>
  <si>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</si>
  <si>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</si>
  <si>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</si>
  <si>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</si>
  <si>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</si>
  <si>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</si>
  <si>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</si>
  <si>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</si>
  <si>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</si>
  <si>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</si>
  <si>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</si>
  <si>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</si>
  <si>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</si>
  <si>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</si>
  <si>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</si>
  <si>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</si>
  <si>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</si>
  <si>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</si>
  <si>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</si>
  <si>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</si>
  <si>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</si>
  <si>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</si>
  <si>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</si>
  <si>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</si>
  <si>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</si>
  <si>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</si>
  <si>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</si>
  <si>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</si>
  <si>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</si>
  <si>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</si>
  <si>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</si>
  <si>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</si>
  <si>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</si>
  <si>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</si>
  <si>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</si>
  <si>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</si>
  <si>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</si>
  <si>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</si>
  <si>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</si>
  <si>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</si>
  <si>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</si>
  <si>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</si>
  <si>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</si>
  <si>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</si>
  <si>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</si>
  <si>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</si>
  <si>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</si>
  <si>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</si>
  <si>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</si>
  <si>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</si>
  <si>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</si>
  <si>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</si>
  <si>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</si>
  <si>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</si>
  <si>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</si>
  <si>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</si>
  <si>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</si>
  <si>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</si>
  <si>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</si>
  <si>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</si>
  <si>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</si>
  <si>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</si>
  <si>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</si>
  <si>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</si>
  <si>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</si>
  <si>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</si>
  <si>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</si>
  <si>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</si>
  <si>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</si>
  <si>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</si>
  <si>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</si>
  <si>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</si>
  <si>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</si>
  <si>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</si>
  <si>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</si>
  <si>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</si>
  <si>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</si>
  <si>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</si>
  <si>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</si>
  <si>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</si>
  <si>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</si>
  <si>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</si>
  <si>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</si>
  <si>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</si>
  <si>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</si>
  <si>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</si>
  <si>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</si>
  <si>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</si>
  <si>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</si>
  <si>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</si>
  <si>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</si>
  <si>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</si>
  <si>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</si>
  <si>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</si>
  <si>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</si>
  <si>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</si>
  <si>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</si>
  <si>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</si>
  <si>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</si>
  <si>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</si>
  <si>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</si>
  <si>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</si>
  <si>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</si>
  <si>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</si>
  <si>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</si>
  <si>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</si>
  <si>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</si>
  <si>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</si>
  <si>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</si>
  <si>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</si>
  <si>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</si>
  <si>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</si>
  <si>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</si>
  <si>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</si>
  <si>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</si>
  <si>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</si>
  <si>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</si>
  <si>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</si>
  <si>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</si>
  <si>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</si>
  <si>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</si>
  <si>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</si>
  <si>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</si>
  <si>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</si>
  <si>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</si>
  <si>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</si>
  <si>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</si>
  <si>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</si>
  <si>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</si>
  <si>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</si>
  <si>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</si>
  <si>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</si>
  <si>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</si>
  <si>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</si>
  <si>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</si>
  <si>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</si>
  <si>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</si>
  <si>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</si>
  <si>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</si>
  <si>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</si>
  <si>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</si>
  <si>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</si>
  <si>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</si>
  <si>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</si>
  <si>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</si>
  <si>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</si>
  <si>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</si>
  <si>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</si>
  <si>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</si>
  <si>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</si>
  <si>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</si>
  <si>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</si>
  <si>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</si>
  <si>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</si>
  <si>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</si>
  <si>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</si>
  <si>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</si>
  <si>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</si>
  <si>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</si>
  <si>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</si>
  <si>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</si>
  <si>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</si>
  <si>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</si>
  <si>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</si>
  <si>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</si>
  <si>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</si>
  <si>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</si>
  <si>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</si>
  <si>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</si>
  <si>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</si>
  <si>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</si>
  <si>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</si>
  <si>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</si>
  <si>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</si>
  <si>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</si>
  <si>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</si>
  <si>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</si>
  <si>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</si>
  <si>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</si>
  <si>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</si>
  <si>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</si>
  <si>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</si>
  <si>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</si>
  <si>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</si>
  <si>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</si>
  <si>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</si>
  <si>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</si>
  <si>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</si>
  <si>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</si>
  <si>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</si>
  <si>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</si>
  <si>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</si>
  <si>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</si>
  <si>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</si>
  <si>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</si>
  <si>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</si>
  <si>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</si>
  <si>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</si>
  <si>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</si>
  <si>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</si>
  <si>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</si>
  <si>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</si>
  <si>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</si>
  <si>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</si>
  <si>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</si>
  <si>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</si>
  <si>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</si>
  <si>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</si>
  <si>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</si>
  <si>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</si>
  <si>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</si>
  <si>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</si>
  <si>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</si>
  <si>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</si>
  <si>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</si>
  <si>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</si>
  <si>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</si>
  <si>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</si>
  <si>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</si>
  <si>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</si>
  <si>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</si>
  <si>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</si>
  <si>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</si>
  <si>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</si>
  <si>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</si>
  <si>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</si>
  <si>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</si>
  <si>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</si>
  <si>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</si>
  <si>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</si>
  <si>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</si>
  <si>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</si>
  <si>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</si>
  <si>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</si>
  <si>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</si>
  <si>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</si>
  <si>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</si>
  <si>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</si>
  <si>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</si>
  <si>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</si>
  <si>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</si>
  <si>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</si>
  <si>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</si>
  <si>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</si>
  <si>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</si>
  <si>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</si>
  <si>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</si>
  <si>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</si>
  <si>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</si>
  <si>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</si>
  <si>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</si>
  <si>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</si>
  <si>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</si>
  <si>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</si>
  <si>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</si>
  <si>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</si>
  <si>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</si>
  <si>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</si>
  <si>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</si>
  <si>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</si>
  <si>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</si>
  <si>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</si>
  <si>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</si>
  <si>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</si>
  <si>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</si>
  <si>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</si>
  <si>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</si>
  <si>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</si>
  <si>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</si>
  <si>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</si>
  <si>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</si>
  <si>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</si>
  <si>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</si>
  <si>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</si>
  <si>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</si>
  <si>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</si>
  <si>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</si>
  <si>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</si>
  <si>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</si>
  <si>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</si>
  <si>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</si>
  <si>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</si>
  <si>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</si>
  <si>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</si>
  <si>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</si>
  <si>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</si>
  <si>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</si>
  <si>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</si>
  <si>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</si>
  <si>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</si>
  <si>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</si>
  <si>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</si>
  <si>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</si>
  <si>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</si>
  <si>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</si>
  <si>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</si>
  <si>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</si>
  <si>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</si>
  <si>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</si>
  <si>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</si>
  <si>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</si>
  <si>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</si>
  <si>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</si>
  <si>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</si>
  <si>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</si>
  <si>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</si>
  <si>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</si>
  <si>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</si>
  <si>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</si>
  <si>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</si>
  <si>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</si>
  <si>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</si>
  <si>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</si>
  <si>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</si>
  <si>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</si>
  <si>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</si>
  <si>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</si>
  <si>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</si>
  <si>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</si>
  <si>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</si>
  <si>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</si>
  <si>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</si>
  <si>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</si>
  <si>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</si>
  <si>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</si>
  <si>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</si>
  <si>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</si>
  <si>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</si>
  <si>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</si>
  <si>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</si>
  <si>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</si>
  <si>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</si>
  <si>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</si>
  <si>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</si>
  <si>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</si>
  <si>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</si>
  <si>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</si>
  <si>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</si>
  <si>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</si>
  <si>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</si>
  <si>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</si>
  <si>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</si>
  <si>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</si>
  <si>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</si>
  <si>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</si>
  <si>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</si>
  <si>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</si>
  <si>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</si>
  <si>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</si>
  <si>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</si>
  <si>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</si>
  <si>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</si>
  <si>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</si>
  <si>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</si>
  <si>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</si>
  <si>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</si>
  <si>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</si>
  <si>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</si>
  <si>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</si>
  <si>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</si>
  <si>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</si>
  <si>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</si>
  <si>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</si>
  <si>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</si>
  <si>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</si>
  <si>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</si>
  <si>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</si>
  <si>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</si>
  <si>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</si>
  <si>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</si>
  <si>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</si>
  <si>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</si>
  <si>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</si>
  <si>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</si>
  <si>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</si>
  <si>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</si>
  <si>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</si>
  <si>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</si>
  <si>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</si>
  <si>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</si>
  <si>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</si>
  <si>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</si>
  <si>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</si>
  <si>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</si>
  <si>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</si>
  <si>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</si>
  <si>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</si>
  <si>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</si>
  <si>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</si>
  <si>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</si>
  <si>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</si>
  <si>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</si>
  <si>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</si>
  <si>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</si>
  <si>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</si>
  <si>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</si>
  <si>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</si>
  <si>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</si>
  <si>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</si>
  <si>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</si>
  <si>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</si>
  <si>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</si>
  <si>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</si>
  <si>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</si>
  <si>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</si>
  <si>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</si>
  <si>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</si>
  <si>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</si>
  <si>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</si>
  <si>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</si>
  <si>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</si>
  <si>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</si>
  <si>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</si>
  <si>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</si>
  <si>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</si>
  <si>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</si>
  <si>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</si>
  <si>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</si>
  <si>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</si>
  <si>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</si>
  <si>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</si>
  <si>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</si>
  <si>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</si>
  <si>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</si>
  <si>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</si>
  <si>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</si>
  <si>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</si>
  <si>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</si>
  <si>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</si>
  <si>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</si>
  <si>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</si>
  <si>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</si>
  <si>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</si>
  <si>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</si>
  <si>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</si>
  <si>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</si>
  <si>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</si>
  <si>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</si>
  <si>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</si>
  <si>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</si>
  <si>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</si>
  <si>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</si>
  <si>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</si>
  <si>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</si>
  <si>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</si>
  <si>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</si>
  <si>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</si>
  <si>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</si>
  <si>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</si>
  <si>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</si>
  <si>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</si>
  <si>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</si>
  <si>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</si>
  <si>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</si>
  <si>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</si>
  <si>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</si>
  <si>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</si>
  <si>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</si>
  <si>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</si>
  <si>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</si>
  <si>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</si>
  <si>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</si>
  <si>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</si>
  <si>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</si>
  <si>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</si>
  <si>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</si>
  <si>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</si>
  <si>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</si>
  <si>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</si>
  <si>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</si>
  <si>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</si>
  <si>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</si>
  <si>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</si>
  <si>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</si>
  <si>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</si>
  <si>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</si>
  <si>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</si>
  <si>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</si>
  <si>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</si>
  <si>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</si>
  <si>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</si>
  <si>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</si>
  <si>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</si>
  <si>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</si>
  <si>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</si>
  <si>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</si>
  <si>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</si>
  <si>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</si>
  <si>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</si>
  <si>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</si>
  <si>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</si>
  <si>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</si>
  <si>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</si>
  <si>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</si>
  <si>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</si>
  <si>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</si>
  <si>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</si>
  <si>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</si>
  <si>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</si>
  <si>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</si>
  <si>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</si>
  <si>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</si>
  <si>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</si>
  <si>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</si>
  <si>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</si>
  <si>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</si>
  <si>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</si>
  <si>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</si>
  <si>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</si>
  <si>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</si>
  <si>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</si>
  <si>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</si>
  <si>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</si>
  <si>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</si>
  <si>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</si>
  <si>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</si>
  <si>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</si>
  <si>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</si>
  <si>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</si>
  <si>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</si>
  <si>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</si>
  <si>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</si>
  <si>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</si>
  <si>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</si>
  <si>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</si>
  <si>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</si>
  <si>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</si>
  <si>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</si>
  <si>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</si>
  <si>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</si>
  <si>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</si>
  <si>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</si>
  <si>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</si>
  <si>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</si>
  <si>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</si>
  <si>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</si>
  <si>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</si>
  <si>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</si>
  <si>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</si>
  <si>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</si>
  <si>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</si>
  <si>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</si>
  <si>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</si>
  <si>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</si>
  <si>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</si>
  <si>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</si>
  <si>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</si>
  <si>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</si>
  <si>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</si>
  <si>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</si>
  <si>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</si>
  <si>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</si>
  <si>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</si>
  <si>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</si>
  <si>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</si>
  <si>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</si>
  <si>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</si>
  <si>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</si>
  <si>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</si>
  <si>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</si>
  <si>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</si>
  <si>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</si>
  <si>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</si>
  <si>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</si>
  <si>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</si>
  <si>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</si>
  <si>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</si>
  <si>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</si>
  <si>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</si>
  <si>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</si>
  <si>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</si>
  <si>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</si>
  <si>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</si>
  <si>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</si>
  <si>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</si>
  <si>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</si>
  <si>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</si>
  <si>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</si>
  <si>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</si>
  <si>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</si>
  <si>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</si>
  <si>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</si>
  <si>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</si>
  <si>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</si>
  <si>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</si>
  <si>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</si>
  <si>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</si>
  <si>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</si>
  <si>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</si>
  <si>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</si>
  <si>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</si>
  <si>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</si>
  <si>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</si>
  <si>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</si>
  <si>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</si>
  <si>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</si>
  <si>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</si>
  <si>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</si>
  <si>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</si>
  <si>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</si>
  <si>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</si>
  <si>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</si>
  <si>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</si>
  <si>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</si>
  <si>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</si>
  <si>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</si>
  <si>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</si>
  <si>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</si>
  <si>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</si>
  <si>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</si>
  <si>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</si>
  <si>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</si>
  <si>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</si>
  <si>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</si>
  <si>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</si>
  <si>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</si>
  <si>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</si>
  <si>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</si>
  <si>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</si>
  <si>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</si>
  <si>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</si>
  <si>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</si>
  <si>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</si>
  <si>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</si>
  <si>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</si>
  <si>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</si>
  <si>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</si>
  <si>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</si>
  <si>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</si>
  <si>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</si>
  <si>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</si>
  <si>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</si>
  <si>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</si>
  <si>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</si>
  <si>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</si>
  <si>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</si>
  <si>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</si>
  <si>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</si>
  <si>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</si>
  <si>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</si>
  <si>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</si>
  <si>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</si>
  <si>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</si>
  <si>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</si>
  <si>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</si>
  <si>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</si>
  <si>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</si>
  <si>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</si>
  <si>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</si>
  <si>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</si>
  <si>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</si>
  <si>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</si>
  <si>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</si>
  <si>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</si>
  <si>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</si>
  <si>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</si>
  <si>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</si>
  <si>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</si>
  <si>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</si>
  <si>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</si>
  <si>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</si>
  <si>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</si>
  <si>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</si>
  <si>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</si>
  <si>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</si>
  <si>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</si>
  <si>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</si>
  <si>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</si>
  <si>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</si>
  <si>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</si>
  <si>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</si>
  <si>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</si>
  <si>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</si>
  <si>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</si>
  <si>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</si>
  <si>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</si>
  <si>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</si>
  <si>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</si>
  <si>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</si>
  <si>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</si>
  <si>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</si>
  <si>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</si>
  <si>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</si>
  <si>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</si>
  <si>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</si>
  <si>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</si>
  <si>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</si>
  <si>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</si>
  <si>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</si>
  <si>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</si>
  <si>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</si>
  <si>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</si>
  <si>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</si>
  <si>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</si>
  <si>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</si>
  <si>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</si>
  <si>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</si>
  <si>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</si>
  <si>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</si>
  <si>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</si>
  <si>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</si>
  <si>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</si>
  <si>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</si>
  <si>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</si>
  <si>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</si>
  <si>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</si>
  <si>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</si>
  <si>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</si>
  <si>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</si>
  <si>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</si>
  <si>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</si>
  <si>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</si>
  <si>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</si>
  <si>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</si>
  <si>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</si>
  <si>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</si>
  <si>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</si>
  <si>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</si>
  <si>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</si>
  <si>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</si>
  <si>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</si>
  <si>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</si>
  <si>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</si>
  <si>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</si>
  <si>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</si>
  <si>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</si>
  <si>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</si>
  <si>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</si>
  <si>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</si>
  <si>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</si>
  <si>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</si>
  <si>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</si>
  <si>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</si>
  <si>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</si>
  <si>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</si>
  <si>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</si>
  <si>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</si>
  <si>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</si>
  <si>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</si>
  <si>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</si>
  <si>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</si>
  <si>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</si>
  <si>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</si>
  <si>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</si>
  <si>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</si>
  <si>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</si>
  <si>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</si>
  <si>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</si>
  <si>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</si>
  <si>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</si>
  <si>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</si>
  <si>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</si>
  <si>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</si>
  <si>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</si>
  <si>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</si>
  <si>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</si>
  <si>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</si>
  <si>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</si>
  <si>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</si>
  <si>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</si>
  <si>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</si>
  <si>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</si>
  <si>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</si>
  <si>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</si>
  <si>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</si>
  <si>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</si>
  <si>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</si>
  <si>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</si>
  <si>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</si>
  <si>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</si>
  <si>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</si>
  <si>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</si>
  <si>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</si>
  <si>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</si>
  <si>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</si>
  <si>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</si>
  <si>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</si>
  <si>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</si>
  <si>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</si>
  <si>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</si>
  <si>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</si>
  <si>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</si>
  <si>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</si>
  <si>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</si>
  <si>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</si>
  <si>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</si>
  <si>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</si>
  <si>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</si>
  <si>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</si>
  <si>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</si>
  <si>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</si>
  <si>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</si>
  <si>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</si>
  <si>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</si>
  <si>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</si>
  <si>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</si>
  <si>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</si>
  <si>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</si>
  <si>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</si>
  <si>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</si>
  <si>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</si>
  <si>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</si>
  <si>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</si>
  <si>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</si>
  <si>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</si>
  <si>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</si>
  <si>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</si>
  <si>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</si>
  <si>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</si>
  <si>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</si>
  <si>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</si>
  <si>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</si>
  <si>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</si>
  <si>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</si>
  <si>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</si>
  <si>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</si>
  <si>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</si>
  <si>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</si>
  <si>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</si>
  <si>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</si>
  <si>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</si>
  <si>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</si>
  <si>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</si>
  <si>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</si>
  <si>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</si>
  <si>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</si>
  <si>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</si>
  <si>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</si>
  <si>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</si>
  <si>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</si>
  <si>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</si>
  <si>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</si>
  <si>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</si>
  <si>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</si>
  <si>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</si>
  <si>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</si>
  <si>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</si>
  <si>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</si>
  <si>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</si>
  <si>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</si>
  <si>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</si>
  <si>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</si>
  <si>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</si>
  <si>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</si>
  <si>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</si>
  <si>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</si>
  <si>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</si>
  <si>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</si>
  <si>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</si>
  <si>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</si>
  <si>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</si>
  <si>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</si>
  <si>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</si>
  <si>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</si>
  <si>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</si>
  <si>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</si>
  <si>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</si>
  <si>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</si>
  <si>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</si>
  <si>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</si>
  <si>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</si>
  <si>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</si>
  <si>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</si>
  <si>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</si>
  <si>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</si>
  <si>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</si>
  <si>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</si>
  <si>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</si>
  <si>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</si>
  <si>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</si>
  <si>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</si>
  <si>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</si>
  <si>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</si>
  <si>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</si>
  <si>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</si>
  <si>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</si>
  <si>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</si>
  <si>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</si>
  <si>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</si>
  <si>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</si>
  <si>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</si>
  <si>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</si>
  <si>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</si>
  <si>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</si>
  <si>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</si>
  <si>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</si>
  <si>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</si>
  <si>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</si>
  <si>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</si>
  <si>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</si>
  <si>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</si>
  <si>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</si>
  <si>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</si>
  <si>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</si>
  <si>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</si>
  <si>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</si>
  <si>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</si>
  <si>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</si>
  <si>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</si>
  <si>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</si>
  <si>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</si>
  <si>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</si>
  <si>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</si>
  <si>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</si>
  <si>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</si>
  <si>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</si>
  <si>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</si>
  <si>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</si>
  <si>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</si>
  <si>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</si>
  <si>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</si>
  <si>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</si>
  <si>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</si>
  <si>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</si>
  <si>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</si>
  <si>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</si>
  <si>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</si>
  <si>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</si>
  <si>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</si>
  <si>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</si>
  <si>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</si>
  <si>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</si>
  <si>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</si>
  <si>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</si>
  <si>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</si>
  <si>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</si>
  <si>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</si>
  <si>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</si>
  <si>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</si>
  <si>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</si>
  <si>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</si>
  <si>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</si>
  <si>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</si>
  <si>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</si>
  <si>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</si>
  <si>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</si>
  <si>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</si>
  <si>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</si>
  <si>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</si>
  <si>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</si>
  <si>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</si>
  <si>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</si>
  <si>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</si>
  <si>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</si>
  <si>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</si>
  <si>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</si>
  <si>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</si>
  <si>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</si>
  <si>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</si>
  <si>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</si>
  <si>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</si>
  <si>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</si>
  <si>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</si>
  <si>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</si>
  <si>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</si>
  <si>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</si>
  <si>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</si>
  <si>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</si>
  <si>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</si>
  <si>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</si>
  <si>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</si>
  <si>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</si>
  <si>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</si>
  <si>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</si>
  <si>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</si>
  <si>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</si>
  <si>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</si>
  <si>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</si>
  <si>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</si>
  <si>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</si>
  <si>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</si>
  <si>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</si>
  <si>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</si>
  <si>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</si>
  <si>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</si>
  <si>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</si>
  <si>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</si>
  <si>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</si>
  <si>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</si>
  <si>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</si>
  <si>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</si>
  <si>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</si>
  <si>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</si>
  <si>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</si>
  <si>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</si>
  <si>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</si>
  <si>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</si>
  <si>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</si>
  <si>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</si>
  <si>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</si>
  <si>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</si>
  <si>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</si>
  <si>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</si>
  <si>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</si>
  <si>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</si>
  <si>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</si>
  <si>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</si>
  <si>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</si>
  <si>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</si>
  <si>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</si>
  <si>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</si>
  <si>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</si>
  <si>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</si>
  <si>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</si>
  <si>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</si>
  <si>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</si>
  <si>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</si>
  <si>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</si>
  <si>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</si>
  <si>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</si>
  <si>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</si>
  <si>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</si>
  <si>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</si>
  <si>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</si>
  <si>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</si>
  <si>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</si>
  <si>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</si>
  <si>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</si>
  <si>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</si>
  <si>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</si>
  <si>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</si>
  <si>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</si>
  <si>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</si>
  <si>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</si>
  <si>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</si>
  <si>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</si>
  <si>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</si>
  <si>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</si>
  <si>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</si>
  <si>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</si>
  <si>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</si>
  <si>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</si>
  <si>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</si>
  <si>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</si>
  <si>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</si>
  <si>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</si>
  <si>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</si>
  <si>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</si>
  <si>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</si>
  <si>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</si>
  <si>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</si>
  <si>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</si>
  <si>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</si>
  <si>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</si>
  <si>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</si>
  <si>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</si>
  <si>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</si>
  <si>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</si>
  <si>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</si>
  <si>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</si>
  <si>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</si>
  <si>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</si>
  <si>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</si>
  <si>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</si>
  <si>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</si>
  <si>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</si>
  <si>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</si>
  <si>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</si>
  <si>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</si>
  <si>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</si>
  <si>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</si>
  <si>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</si>
  <si>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</si>
  <si>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</si>
  <si>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</si>
  <si>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</si>
  <si>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</si>
  <si>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</si>
  <si>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</si>
  <si>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</si>
  <si>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</si>
  <si>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</si>
  <si>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</si>
  <si>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</si>
  <si>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</si>
  <si>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</si>
  <si>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</si>
  <si>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</si>
  <si>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</si>
  <si>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</si>
  <si>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</si>
  <si>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</si>
  <si>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</si>
  <si>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</si>
  <si>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</si>
  <si>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</si>
  <si>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</si>
  <si>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</si>
  <si>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</si>
  <si>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</si>
  <si>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</si>
  <si>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</si>
  <si>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</si>
  <si>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</si>
  <si>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</si>
  <si>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</si>
  <si>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</si>
  <si>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</si>
  <si>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</si>
  <si>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</si>
  <si>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</si>
  <si>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</si>
  <si>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</si>
  <si>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</si>
  <si>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</si>
  <si>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</si>
  <si>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</si>
  <si>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</si>
  <si>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</si>
  <si>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</si>
  <si>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</si>
  <si>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</si>
  <si>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</si>
  <si>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</si>
  <si>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</si>
  <si>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</si>
  <si>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</si>
  <si>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</si>
  <si>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</si>
  <si>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</si>
  <si>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</si>
  <si>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</si>
  <si>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</si>
  <si>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</si>
  <si>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</si>
  <si>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</si>
  <si>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</si>
  <si>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</si>
  <si>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</si>
  <si>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</si>
  <si>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</si>
  <si>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</si>
  <si>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</si>
  <si>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</si>
  <si>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</si>
  <si>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</si>
  <si>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</si>
  <si>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</si>
  <si>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</si>
  <si>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</si>
  <si>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</si>
  <si>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</si>
  <si>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</si>
  <si>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</si>
  <si>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</si>
  <si>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</si>
  <si>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</si>
  <si>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</si>
  <si>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</si>
  <si>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</si>
  <si>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</si>
  <si>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</si>
  <si>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</si>
  <si>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</si>
  <si>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</si>
  <si>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</si>
  <si>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</si>
  <si>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</si>
  <si>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</si>
  <si>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</si>
  <si>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</si>
  <si>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</si>
  <si>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</si>
  <si>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</si>
  <si>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</si>
  <si>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</si>
  <si>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</si>
  <si>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</si>
  <si>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</si>
  <si>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</si>
  <si>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</si>
  <si>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</si>
  <si>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</si>
  <si>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</si>
  <si>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</si>
  <si>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</si>
  <si>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</si>
  <si>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</si>
  <si>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</si>
  <si>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</si>
  <si>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</si>
  <si>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</si>
  <si>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</si>
  <si>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</si>
  <si>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</si>
  <si>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</si>
  <si>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</si>
  <si>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</si>
  <si>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</si>
  <si>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</si>
  <si>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</si>
  <si>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</si>
  <si>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</si>
  <si>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</si>
  <si>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</si>
  <si>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</si>
  <si>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</si>
  <si>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</si>
  <si>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</si>
  <si>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</si>
  <si>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</si>
  <si>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</si>
  <si>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</si>
  <si>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</si>
  <si>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</si>
  <si>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</si>
  <si>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</si>
  <si>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</si>
  <si>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</si>
  <si>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</si>
  <si>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</si>
  <si>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</si>
  <si>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</si>
  <si>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</si>
  <si>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</si>
  <si>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</si>
  <si>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</si>
  <si>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</si>
  <si>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</si>
  <si>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</si>
  <si>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</si>
  <si>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</si>
  <si>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</si>
  <si>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</si>
  <si>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</si>
  <si>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</si>
  <si>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</si>
  <si>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</si>
  <si>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</si>
  <si>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</si>
  <si>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</si>
  <si>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</si>
  <si>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</si>
  <si>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</si>
  <si>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</si>
  <si>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</si>
  <si>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</si>
  <si>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</si>
  <si>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</si>
  <si>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</si>
  <si>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</si>
  <si>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</si>
  <si>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</si>
  <si>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</si>
  <si>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</si>
  <si>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</si>
  <si>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</si>
  <si>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</si>
  <si>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</si>
  <si>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</si>
  <si>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</si>
  <si>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</si>
  <si>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</si>
  <si>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</si>
  <si>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</si>
  <si>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</si>
  <si>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</si>
  <si>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</si>
  <si>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</si>
  <si>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</si>
  <si>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</si>
  <si>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</si>
  <si>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</si>
  <si>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</si>
  <si>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</si>
  <si>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</si>
  <si>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</si>
  <si>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</si>
  <si>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</si>
  <si>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</si>
  <si>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</si>
  <si>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</si>
  <si>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</si>
  <si>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</si>
  <si>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</si>
  <si>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</si>
  <si>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</si>
  <si>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</si>
  <si>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</si>
  <si>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</si>
  <si>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</si>
  <si>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</si>
  <si>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</si>
  <si>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</si>
  <si>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</si>
  <si>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</si>
  <si>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</si>
  <si>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</si>
  <si>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</si>
  <si>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</si>
  <si>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</si>
  <si>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</si>
  <si>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</si>
  <si>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</si>
  <si>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</si>
  <si>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</si>
  <si>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</si>
  <si>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</si>
  <si>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</si>
  <si>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</si>
  <si>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</si>
  <si>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</si>
  <si>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</si>
  <si>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</si>
  <si>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</si>
  <si>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</si>
  <si>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</si>
  <si>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</si>
  <si>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</si>
  <si>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</si>
  <si>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</si>
  <si>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</si>
  <si>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</si>
  <si>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</si>
  <si>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</si>
  <si>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</si>
  <si>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</si>
  <si>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</si>
  <si>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</si>
  <si>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</si>
  <si>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</si>
  <si>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</si>
  <si>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</si>
  <si>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</si>
  <si>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</si>
  <si>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</si>
  <si>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</si>
  <si>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</si>
  <si>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</si>
  <si>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</si>
  <si>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</si>
  <si>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</si>
  <si>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</si>
  <si>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</si>
  <si>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</si>
  <si>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</si>
  <si>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</si>
  <si>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</si>
  <si>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</si>
  <si>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</si>
  <si>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</si>
  <si>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</si>
  <si>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</si>
  <si>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</si>
  <si>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</si>
  <si>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</si>
  <si>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</si>
  <si>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</si>
  <si>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</si>
  <si>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</si>
  <si>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</si>
  <si>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</si>
  <si>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</si>
  <si>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</si>
  <si>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</si>
  <si>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</si>
  <si>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</si>
  <si>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</si>
  <si>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</si>
  <si>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</si>
  <si>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</si>
  <si>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</si>
  <si>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</si>
  <si>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</si>
  <si>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</si>
  <si>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</si>
  <si>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</si>
  <si>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</si>
  <si>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</si>
  <si>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</si>
  <si>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</si>
  <si>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</si>
  <si>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</si>
  <si>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</si>
  <si>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</si>
  <si>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</si>
  <si>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</si>
  <si>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</si>
  <si>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</si>
  <si>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</si>
  <si>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</si>
  <si>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</si>
  <si>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</si>
  <si>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</si>
  <si>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</si>
  <si>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</si>
  <si>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</si>
  <si>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</si>
  <si>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</si>
  <si>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</si>
  <si>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</si>
  <si>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</si>
  <si>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</si>
  <si>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</si>
  <si>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</si>
  <si>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</si>
  <si>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</si>
  <si>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</si>
  <si>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</si>
  <si>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</si>
  <si>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</si>
  <si>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</si>
  <si>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</si>
  <si>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</si>
  <si>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</si>
  <si>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</si>
  <si>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</si>
  <si>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</si>
  <si>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</si>
  <si>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</si>
  <si>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</si>
  <si>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</si>
  <si>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</si>
  <si>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</si>
  <si>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</si>
  <si>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</si>
  <si>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</si>
  <si>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</si>
  <si>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</si>
  <si>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</si>
  <si>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</si>
  <si>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</si>
  <si>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</si>
  <si>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</si>
  <si>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</si>
  <si>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</si>
  <si>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</si>
  <si>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</si>
  <si>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</si>
  <si>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</si>
  <si>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</si>
  <si>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</si>
  <si>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</si>
  <si>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</si>
  <si>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</si>
  <si>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</si>
  <si>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</si>
  <si>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</si>
  <si>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</si>
  <si>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</si>
  <si>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</si>
  <si>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</si>
  <si>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</si>
  <si>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</si>
  <si>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</si>
  <si>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</si>
  <si>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</si>
  <si>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</si>
  <si>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</si>
  <si>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</si>
  <si>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</si>
  <si>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</si>
  <si>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</si>
  <si>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</si>
  <si>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</si>
  <si>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</si>
  <si>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</si>
  <si>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</si>
  <si>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</si>
  <si>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</si>
  <si>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</si>
  <si>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</si>
  <si>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</si>
  <si>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</si>
  <si>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</si>
  <si>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</si>
  <si>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</si>
  <si>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</si>
  <si>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</si>
  <si>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</si>
  <si>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</si>
  <si>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</si>
  <si>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</si>
  <si>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</si>
  <si>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</si>
  <si>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</si>
  <si>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</si>
  <si>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</si>
  <si>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</si>
  <si>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</si>
  <si>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</si>
  <si>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</si>
  <si>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</si>
  <si>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</si>
  <si>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</si>
  <si>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</si>
  <si>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</si>
  <si>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</si>
  <si>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</si>
  <si>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</si>
  <si>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</si>
  <si>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</si>
  <si>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</si>
  <si>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</si>
  <si>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</si>
  <si>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</si>
  <si>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</si>
  <si>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</si>
  <si>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</si>
  <si>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</si>
  <si>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</si>
  <si>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</si>
  <si>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</si>
  <si>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</si>
  <si>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</si>
  <si>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</si>
  <si>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</si>
  <si>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</si>
  <si>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</si>
  <si>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</si>
  <si>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</si>
  <si>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</si>
  <si>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</si>
  <si>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</si>
  <si>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</si>
  <si>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</si>
  <si>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</si>
  <si>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</si>
  <si>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</si>
  <si>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</si>
  <si>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</si>
  <si>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</si>
  <si>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</si>
  <si>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</si>
  <si>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</si>
  <si>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</si>
  <si>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</si>
  <si>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</si>
  <si>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</si>
  <si>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</si>
  <si>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</si>
  <si>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</si>
  <si>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</si>
  <si>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</si>
  <si>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</si>
  <si>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</si>
  <si>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</si>
  <si>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</si>
  <si>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</si>
  <si>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</si>
  <si>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</si>
  <si>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</si>
  <si>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</si>
  <si>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</si>
  <si>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</si>
  <si>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</si>
  <si>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</si>
  <si>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</si>
  <si>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</si>
  <si>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</si>
  <si>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</si>
  <si>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</si>
  <si>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</si>
  <si>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</si>
  <si>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</si>
  <si>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</si>
  <si>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</si>
  <si>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</si>
  <si>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</si>
  <si>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</si>
  <si>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</si>
  <si>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</si>
  <si>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</si>
  <si>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</si>
  <si>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</si>
  <si>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</si>
  <si>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</si>
  <si>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</si>
  <si>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</si>
  <si>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</si>
  <si>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</si>
  <si>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</si>
  <si>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</si>
  <si>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</si>
  <si>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</si>
  <si>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</si>
  <si>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</si>
  <si>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</si>
  <si>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</si>
  <si>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</si>
  <si>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</si>
  <si>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</si>
  <si>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</si>
  <si>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</si>
  <si>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</si>
  <si>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</si>
  <si>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</si>
  <si>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</si>
  <si>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</si>
  <si>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</si>
  <si>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</si>
  <si>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</si>
  <si>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</si>
  <si>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</si>
  <si>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</si>
  <si>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</si>
  <si>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</si>
  <si>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</si>
  <si>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</si>
  <si>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</si>
  <si>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</si>
  <si>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</si>
  <si>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</si>
  <si>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</si>
  <si>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</si>
  <si>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</si>
  <si>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</si>
  <si>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</si>
  <si>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</si>
  <si>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</si>
  <si>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</si>
  <si>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</si>
  <si>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</si>
  <si>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</si>
  <si>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</si>
  <si>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</si>
  <si>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</si>
  <si>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</si>
  <si>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</si>
  <si>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</si>
  <si>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</si>
  <si>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</si>
  <si>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</si>
  <si>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</si>
  <si>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</si>
  <si>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</si>
  <si>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</si>
  <si>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</si>
  <si>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</si>
  <si>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</si>
  <si>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</si>
  <si>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</si>
  <si>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</si>
  <si>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</si>
  <si>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</si>
  <si>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</si>
  <si>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</si>
  <si>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</si>
  <si>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</si>
  <si>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</si>
  <si>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</si>
  <si>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</si>
  <si>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</si>
  <si>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</si>
  <si>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</si>
  <si>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</si>
  <si>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</si>
  <si>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</si>
  <si>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</si>
  <si>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</si>
  <si>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</si>
  <si>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</si>
  <si>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</si>
  <si>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</si>
  <si>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</si>
  <si>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</si>
  <si>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</si>
  <si>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</si>
  <si>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</si>
  <si>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</si>
  <si>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</si>
  <si>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</si>
  <si>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</si>
  <si>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</si>
  <si>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</si>
  <si>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</si>
  <si>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</si>
  <si>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</si>
  <si>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</si>
  <si>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</si>
  <si>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</si>
  <si>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</si>
  <si>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</si>
  <si>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</si>
  <si>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</si>
  <si>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</si>
  <si>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</si>
  <si>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</si>
  <si>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</si>
  <si>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</si>
  <si>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</si>
  <si>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</si>
  <si>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</si>
  <si>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</si>
  <si>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</si>
  <si>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</si>
  <si>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</si>
  <si>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</si>
  <si>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</si>
  <si>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</si>
  <si>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</si>
  <si>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</si>
  <si>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</si>
  <si>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</si>
  <si>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</si>
  <si>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</si>
  <si>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</si>
  <si>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</si>
  <si>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</si>
  <si>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</si>
  <si>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</si>
  <si>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</si>
  <si>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</si>
  <si>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</si>
  <si>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</si>
  <si>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</si>
  <si>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</si>
  <si>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</si>
  <si>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</si>
  <si>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</si>
  <si>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</si>
  <si>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</si>
  <si>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</si>
  <si>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</si>
  <si>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</si>
  <si>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</si>
  <si>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</si>
  <si>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</si>
  <si>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</si>
  <si>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</si>
  <si>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</si>
  <si>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</si>
  <si>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</si>
  <si>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</si>
  <si>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</si>
  <si>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</si>
  <si>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</si>
  <si>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</si>
  <si>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</si>
  <si>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</si>
  <si>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</si>
  <si>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</si>
  <si>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</si>
  <si>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</si>
  <si>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</si>
  <si>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</si>
  <si>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</si>
  <si>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</si>
  <si>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</si>
  <si>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</si>
  <si>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</si>
  <si>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</si>
  <si>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</si>
  <si>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</si>
  <si>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</si>
  <si>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</si>
  <si>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</si>
  <si>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</si>
  <si>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</si>
  <si>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</si>
  <si>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</si>
  <si>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</si>
  <si>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</si>
  <si>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</si>
  <si>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</si>
  <si>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</si>
  <si>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</si>
  <si>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</si>
  <si>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</si>
  <si>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</si>
  <si>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</si>
  <si>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</si>
  <si>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</si>
  <si>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</si>
  <si>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</si>
  <si>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</si>
  <si>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</si>
  <si>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</si>
  <si>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</si>
  <si>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</si>
  <si>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</si>
  <si>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</si>
  <si>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</si>
  <si>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</si>
  <si>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</si>
  <si>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</si>
  <si>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</si>
  <si>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</si>
  <si>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</si>
  <si>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</si>
  <si>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</si>
  <si>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</si>
  <si>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</si>
  <si>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</si>
  <si>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</si>
  <si>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</si>
  <si>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</si>
  <si>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</si>
  <si>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</si>
  <si>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</si>
  <si>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</si>
  <si>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</si>
  <si>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</si>
  <si>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</si>
  <si>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</si>
  <si>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</si>
  <si>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</si>
  <si>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</si>
  <si>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</si>
  <si>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</si>
  <si>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</si>
  <si>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</si>
  <si>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</si>
  <si>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</si>
  <si>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</si>
  <si>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</si>
  <si>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</si>
  <si>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</si>
  <si>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</si>
  <si>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</si>
  <si>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</si>
  <si>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</si>
  <si>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</si>
  <si>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</si>
  <si>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</si>
  <si>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</si>
  <si>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</si>
  <si>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</si>
  <si>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</si>
  <si>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</si>
  <si>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</si>
  <si>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</si>
  <si>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</si>
  <si>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</si>
  <si>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</si>
  <si>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</si>
  <si>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</si>
  <si>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</si>
  <si>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</si>
  <si>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</si>
  <si>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</si>
  <si>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</si>
  <si>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</si>
  <si>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</si>
  <si>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</si>
  <si>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</si>
  <si>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</si>
  <si>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</si>
  <si>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</si>
  <si>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</si>
  <si>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</si>
  <si>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</si>
  <si>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</si>
  <si>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</si>
  <si>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</si>
  <si>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</si>
  <si>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</si>
  <si>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</si>
  <si>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</si>
  <si>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</si>
  <si>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</si>
  <si>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</si>
  <si>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</si>
  <si>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</si>
  <si>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</si>
  <si>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</si>
  <si>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</si>
  <si>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</si>
  <si>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</si>
  <si>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</si>
  <si>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</si>
  <si>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</si>
  <si>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</si>
  <si>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</si>
  <si>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</si>
  <si>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</si>
  <si>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</si>
  <si>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</si>
  <si>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</si>
  <si>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</si>
  <si>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</si>
  <si>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</si>
  <si>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</si>
  <si>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</si>
  <si>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</si>
  <si>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</si>
  <si>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</si>
  <si>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</si>
  <si>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</si>
  <si>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</si>
  <si>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</si>
  <si>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</si>
  <si>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</si>
  <si>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</si>
  <si>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</si>
  <si>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</si>
  <si>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</si>
  <si>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</si>
  <si>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</si>
  <si>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</si>
  <si>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</si>
  <si>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</si>
  <si>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</si>
  <si>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</si>
  <si>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</si>
  <si>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</si>
  <si>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</si>
  <si>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</si>
  <si>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</si>
  <si>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</si>
  <si>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</si>
  <si>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</si>
  <si>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</si>
  <si>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</si>
  <si>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</si>
  <si>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</si>
  <si>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</si>
  <si>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</si>
  <si>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</si>
  <si>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</si>
  <si>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</si>
  <si>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</si>
  <si>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</si>
  <si>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</si>
  <si>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</si>
  <si>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</si>
  <si>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</si>
  <si>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</si>
  <si>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</si>
  <si>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</si>
  <si>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</si>
  <si>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</si>
  <si>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</si>
  <si>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</si>
  <si>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</si>
  <si>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</si>
  <si>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</si>
  <si>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</si>
  <si>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</si>
  <si>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</si>
  <si>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</si>
  <si>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</si>
  <si>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</si>
  <si>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</si>
  <si>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</si>
  <si>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</si>
  <si>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</si>
  <si>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</si>
  <si>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</si>
  <si>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</si>
  <si>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</si>
  <si>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</si>
  <si>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</si>
  <si>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</si>
  <si>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</si>
  <si>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</si>
  <si>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</si>
  <si>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</si>
  <si>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</si>
  <si>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</si>
  <si>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</si>
  <si>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</si>
  <si>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</si>
  <si>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</si>
  <si>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</si>
  <si>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</si>
  <si>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</si>
  <si>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</si>
  <si>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</si>
  <si>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</si>
  <si>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</si>
  <si>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</si>
  <si>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</si>
  <si>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</si>
  <si>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</si>
  <si>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</si>
  <si>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</si>
  <si>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</si>
  <si>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</si>
  <si>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</si>
  <si>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</si>
  <si>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</si>
  <si>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</si>
  <si>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</si>
  <si>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</si>
  <si>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</si>
  <si>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</si>
  <si>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</si>
  <si>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</si>
  <si>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</si>
  <si>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</si>
  <si>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</si>
  <si>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</si>
  <si>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</si>
  <si>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</si>
  <si>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</si>
  <si>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</si>
  <si>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</si>
  <si>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</si>
  <si>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</si>
  <si>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</si>
  <si>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</si>
  <si>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</si>
  <si>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</si>
  <si>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</si>
  <si>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</si>
  <si>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</si>
  <si>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</si>
  <si>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</si>
  <si>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</si>
  <si>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</si>
  <si>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</si>
  <si>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</si>
  <si>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</si>
  <si>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</si>
  <si>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</si>
  <si>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</si>
  <si>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</si>
  <si>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</si>
  <si>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</si>
  <si>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</si>
  <si>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</si>
  <si>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</si>
  <si>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</si>
  <si>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</si>
  <si>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</si>
  <si>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</si>
  <si>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</si>
  <si>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</si>
  <si>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</si>
  <si>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</si>
  <si>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</si>
  <si>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</si>
  <si>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</si>
  <si>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</si>
  <si>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</si>
  <si>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</si>
  <si>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</si>
  <si>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</si>
  <si>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</si>
  <si>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</si>
  <si>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</si>
  <si>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</si>
  <si>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</si>
  <si>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</si>
  <si>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</si>
  <si>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</si>
  <si>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</si>
  <si>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</si>
  <si>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</si>
  <si>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</si>
  <si>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</si>
  <si>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</si>
  <si>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</si>
  <si>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</si>
  <si>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</si>
  <si>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</si>
  <si>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</si>
  <si>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</si>
  <si>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</si>
  <si>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</si>
  <si>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</si>
  <si>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</si>
  <si>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</si>
  <si>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</si>
  <si>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</si>
  <si>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</si>
  <si>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</si>
  <si>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</si>
  <si>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</si>
  <si>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</si>
  <si>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</si>
  <si>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</si>
  <si>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</si>
  <si>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</si>
  <si>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</si>
  <si>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</si>
  <si>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</si>
  <si>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</si>
  <si>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</si>
  <si>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</si>
  <si>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</si>
  <si>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</si>
  <si>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</si>
  <si>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</si>
  <si>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</si>
  <si>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</si>
  <si>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</si>
  <si>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</si>
  <si>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</si>
  <si>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</si>
  <si>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</si>
  <si>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</si>
  <si>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</si>
  <si>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</si>
  <si>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</si>
  <si>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</si>
  <si>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</si>
  <si>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</si>
  <si>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</si>
  <si>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</si>
  <si>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</si>
  <si>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</si>
  <si>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</si>
  <si>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</si>
  <si>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</si>
  <si>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</si>
  <si>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</si>
  <si>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</si>
  <si>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</si>
  <si>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</si>
  <si>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</si>
  <si>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</si>
  <si>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</si>
  <si>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</si>
  <si>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</si>
  <si>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</si>
  <si>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</si>
  <si>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</si>
  <si>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</si>
  <si>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</si>
  <si>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</si>
  <si>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</si>
  <si>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</si>
  <si>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</si>
  <si>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</si>
  <si>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</si>
  <si>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</si>
  <si>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</si>
  <si>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</si>
  <si>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</si>
  <si>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</si>
  <si>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</si>
  <si>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</si>
  <si>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</si>
  <si>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</si>
  <si>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</si>
  <si>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</si>
  <si>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</si>
  <si>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</si>
  <si>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</si>
  <si>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</si>
  <si>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</si>
  <si>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</si>
  <si>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</si>
  <si>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</si>
  <si>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</si>
  <si>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</si>
  <si>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</si>
  <si>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</si>
  <si>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</si>
  <si>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</si>
  <si>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</si>
  <si>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</si>
  <si>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</si>
  <si>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</si>
  <si>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</si>
  <si>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</si>
  <si>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</si>
  <si>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</si>
  <si>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</si>
  <si>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</si>
  <si>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</si>
  <si>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</si>
  <si>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</si>
  <si>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</si>
  <si>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</si>
  <si>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</si>
  <si>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</si>
  <si>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</si>
  <si>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</si>
  <si>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</si>
  <si>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</si>
  <si>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</si>
  <si>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</si>
  <si>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</si>
  <si>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</si>
  <si>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</si>
  <si>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</si>
  <si>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</si>
  <si>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</si>
  <si>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</si>
  <si>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</si>
  <si>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</si>
  <si>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</si>
  <si>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</si>
  <si>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</si>
  <si>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</si>
  <si>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</si>
  <si>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</si>
  <si>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</si>
  <si>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</si>
  <si>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</si>
  <si>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</si>
  <si>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</si>
  <si>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</si>
  <si>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</si>
  <si>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</si>
  <si>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</si>
  <si>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</si>
  <si>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</si>
  <si>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</si>
  <si>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</si>
  <si>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</si>
  <si>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</si>
  <si>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</si>
  <si>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</si>
  <si>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</si>
  <si>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</si>
  <si>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</si>
  <si>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</si>
  <si>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</si>
  <si>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</si>
  <si>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</si>
  <si>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</si>
  <si>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</si>
  <si>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</si>
  <si>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</si>
  <si>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</si>
  <si>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</si>
  <si>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</si>
  <si>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</si>
  <si>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</si>
  <si>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</si>
  <si>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</si>
  <si>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</si>
  <si>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</si>
  <si>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</si>
  <si>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</si>
  <si>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</si>
  <si>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</si>
  <si>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</si>
  <si>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</si>
  <si>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</si>
  <si>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</si>
  <si>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</si>
  <si>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</si>
  <si>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</si>
  <si>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</si>
  <si>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</si>
  <si>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</si>
  <si>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</si>
  <si>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</si>
  <si>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</si>
  <si>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</si>
  <si>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</si>
  <si>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</si>
  <si>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</si>
  <si>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</si>
  <si>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</si>
  <si>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</si>
  <si>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</si>
  <si>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</si>
  <si>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</si>
  <si>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</si>
  <si>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</si>
  <si>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</si>
  <si>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</si>
  <si>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</si>
  <si>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</si>
  <si>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</si>
  <si>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</si>
  <si>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</si>
  <si>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</si>
  <si>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</si>
  <si>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</si>
  <si>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</si>
  <si>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</si>
  <si>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</si>
  <si>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</si>
  <si>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</si>
  <si>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</si>
  <si>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</si>
  <si>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</si>
  <si>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</si>
  <si>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</si>
  <si>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</si>
  <si>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</si>
  <si>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</si>
  <si>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</si>
  <si>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</si>
  <si>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</si>
  <si>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</si>
  <si>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</si>
  <si>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</si>
  <si>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</si>
  <si>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</si>
  <si>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</si>
  <si>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</si>
  <si>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</si>
  <si>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</si>
  <si>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</si>
  <si>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</si>
  <si>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</si>
  <si>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</si>
  <si>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</si>
  <si>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</si>
  <si>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</si>
  <si>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</si>
  <si>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</si>
  <si>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</si>
  <si>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</si>
  <si>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</si>
  <si>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</si>
  <si>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</si>
  <si>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</si>
  <si>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</si>
  <si>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</si>
  <si>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</si>
  <si>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</si>
  <si>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</si>
  <si>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</si>
  <si>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</si>
  <si>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</si>
  <si>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</si>
  <si>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</si>
  <si>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</si>
  <si>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</si>
  <si>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</si>
  <si>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</si>
  <si>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</si>
  <si>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</si>
  <si>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</si>
  <si>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</si>
  <si>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</si>
  <si>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</si>
  <si>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</si>
  <si>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</si>
  <si>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</si>
  <si>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</si>
  <si>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</si>
  <si>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</si>
  <si>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</si>
  <si>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</si>
  <si>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</si>
  <si>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</si>
  <si>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</si>
  <si>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</si>
  <si>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</si>
  <si>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</si>
  <si>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</si>
  <si>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</si>
  <si>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</si>
  <si>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</si>
  <si>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</si>
  <si>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</si>
  <si>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</si>
  <si>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</si>
  <si>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</si>
  <si>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</si>
  <si>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</si>
  <si>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</si>
  <si>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</si>
  <si>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</si>
  <si>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</si>
  <si>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</si>
  <si>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</si>
  <si>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</si>
  <si>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</si>
  <si>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</si>
  <si>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</si>
  <si>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</si>
  <si>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</si>
  <si>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</si>
  <si>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</si>
  <si>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</si>
  <si>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</si>
  <si>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</si>
  <si>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</si>
  <si>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</si>
  <si>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</si>
  <si>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</si>
  <si>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</si>
  <si>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</si>
  <si>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</si>
  <si>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</si>
  <si>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</si>
  <si>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</si>
  <si>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</si>
  <si>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</si>
  <si>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</si>
  <si>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</si>
  <si>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</si>
  <si>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</si>
  <si>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</si>
  <si>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</si>
  <si>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</si>
  <si>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</si>
  <si>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</si>
  <si>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</si>
  <si>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</si>
  <si>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</si>
  <si>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</si>
  <si>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</si>
  <si>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</si>
  <si>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</si>
  <si>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</si>
  <si>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</si>
  <si>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</si>
  <si>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</si>
  <si>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</si>
  <si>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</si>
  <si>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</si>
  <si>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</si>
  <si>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</si>
  <si>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</si>
  <si>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</si>
  <si>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</si>
  <si>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</si>
  <si>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</si>
  <si>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</si>
  <si>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</si>
  <si>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</si>
  <si>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</si>
  <si>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</si>
  <si>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</si>
  <si>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</si>
  <si>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</si>
  <si>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</si>
  <si>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</si>
  <si>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</si>
  <si>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</si>
  <si>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</si>
  <si>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</si>
  <si>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</si>
  <si>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</si>
  <si>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</si>
  <si>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</si>
  <si>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</si>
  <si>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</si>
  <si>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</si>
  <si>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</si>
  <si>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</si>
  <si>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</si>
  <si>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</si>
  <si>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</si>
  <si>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</si>
  <si>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</si>
  <si>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</si>
  <si>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</si>
  <si>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</si>
  <si>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</si>
  <si>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</si>
  <si>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</si>
  <si>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</si>
  <si>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</si>
  <si>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</si>
  <si>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</si>
  <si>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</si>
  <si>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</si>
  <si>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</si>
  <si>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</si>
  <si>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</si>
  <si>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</si>
  <si>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</si>
  <si>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</si>
  <si>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</si>
  <si>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</si>
  <si>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</si>
  <si>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</si>
  <si>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</si>
  <si>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</si>
  <si>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</si>
  <si>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</si>
  <si>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</si>
  <si>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</si>
  <si>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</si>
  <si>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</si>
  <si>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</si>
  <si>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</si>
  <si>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</si>
  <si>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</si>
  <si>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</si>
  <si>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</si>
  <si>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</si>
  <si>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</si>
  <si>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</si>
  <si>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</si>
  <si>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</si>
  <si>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</si>
  <si>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</si>
  <si>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</si>
  <si>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</si>
  <si>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</si>
  <si>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</si>
  <si>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</si>
  <si>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</si>
  <si>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</si>
  <si>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</si>
  <si>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</si>
  <si>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</si>
  <si>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</si>
  <si>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</si>
  <si>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</si>
  <si>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</si>
  <si>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</si>
  <si>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</si>
  <si>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</si>
  <si>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</si>
  <si>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</si>
  <si>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</si>
  <si>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</si>
  <si>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</si>
  <si>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</si>
  <si>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</si>
  <si>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</si>
  <si>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</si>
  <si>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</si>
  <si>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</si>
  <si>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</si>
  <si>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</si>
  <si>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</si>
  <si>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</si>
  <si>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</si>
  <si>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</si>
  <si>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</si>
  <si>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</si>
  <si>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</si>
  <si>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</si>
  <si>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</si>
  <si>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</si>
  <si>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</si>
  <si>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</si>
  <si>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</si>
  <si>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</si>
  <si>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</si>
  <si>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</si>
  <si>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</si>
  <si>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</si>
  <si>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</si>
  <si>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</si>
  <si>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</si>
  <si>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</si>
  <si>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</si>
  <si>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</si>
  <si>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</si>
  <si>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</si>
  <si>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</si>
  <si>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</si>
  <si>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</si>
  <si>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</si>
  <si>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</si>
  <si>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</si>
  <si>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</si>
  <si>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</si>
  <si>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</si>
  <si>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</si>
  <si>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</si>
  <si>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</si>
  <si>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</si>
  <si>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</si>
  <si>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</si>
  <si>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</si>
  <si>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</si>
  <si>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</si>
  <si>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</si>
  <si>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</si>
  <si>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</si>
  <si>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</si>
  <si>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</si>
  <si>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</si>
  <si>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</si>
  <si>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</si>
  <si>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</si>
  <si>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</si>
  <si>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</si>
  <si>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</si>
  <si>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</si>
  <si>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</si>
  <si>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</si>
  <si>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</si>
  <si>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</si>
  <si>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</si>
  <si>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</si>
  <si>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</si>
  <si>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</si>
  <si>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</si>
  <si>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</si>
  <si>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</si>
  <si>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</si>
  <si>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</si>
  <si>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</si>
  <si>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</si>
  <si>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</si>
  <si>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</si>
  <si>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</si>
  <si>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</si>
  <si>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</si>
  <si>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</si>
  <si>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</si>
  <si>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</si>
  <si>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</si>
  <si>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</si>
  <si>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</si>
  <si>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</si>
  <si>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</si>
  <si>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</si>
  <si>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</si>
  <si>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</si>
  <si>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</si>
  <si>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</si>
  <si>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</si>
  <si>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</si>
  <si>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</si>
  <si>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</si>
  <si>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</si>
  <si>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</si>
  <si>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</si>
  <si>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</si>
  <si>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</si>
  <si>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</si>
  <si>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</si>
  <si>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</si>
  <si>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</si>
  <si>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</si>
  <si>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</si>
  <si>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</si>
  <si>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</si>
  <si>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</si>
  <si>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</si>
  <si>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</si>
  <si>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</si>
  <si>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</si>
  <si>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</si>
  <si>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</si>
  <si>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</si>
  <si>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</si>
  <si>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</si>
  <si>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</si>
  <si>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</si>
  <si>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</si>
  <si>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</si>
  <si>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</si>
  <si>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</si>
  <si>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</si>
  <si>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</si>
  <si>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</si>
  <si>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</si>
  <si>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</si>
  <si>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</si>
  <si>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</si>
  <si>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</si>
  <si>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</si>
  <si>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</si>
  <si>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</si>
  <si>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</si>
  <si>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</si>
  <si>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</si>
  <si>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</si>
  <si>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</si>
  <si>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</si>
  <si>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</si>
  <si>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</si>
  <si>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</si>
  <si>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</si>
  <si>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</si>
  <si>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</si>
  <si>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</si>
  <si>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</si>
  <si>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</si>
  <si>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</si>
  <si>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</si>
  <si>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</si>
  <si>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</si>
  <si>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</si>
  <si>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</si>
  <si>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</si>
  <si>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</si>
  <si>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</si>
  <si>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</si>
  <si>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</si>
  <si>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</si>
  <si>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</si>
  <si>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</si>
  <si>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</si>
  <si>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</si>
  <si>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</si>
  <si>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</si>
  <si>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</si>
  <si>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</si>
  <si>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</si>
  <si>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</si>
  <si>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</si>
  <si>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</si>
  <si>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</si>
  <si>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</si>
  <si>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</si>
  <si>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</si>
  <si>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</si>
  <si>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</si>
  <si>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</si>
  <si>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</si>
  <si>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</si>
  <si>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</si>
  <si>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</si>
  <si>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</si>
  <si>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</si>
  <si>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</si>
  <si>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</si>
  <si>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</si>
  <si>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</si>
  <si>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</si>
  <si>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</si>
  <si>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</si>
  <si>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</si>
  <si>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</si>
  <si>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</si>
  <si>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</si>
  <si>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</si>
  <si>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</si>
  <si>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</si>
  <si>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</si>
  <si>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</si>
  <si>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</si>
  <si>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</si>
  <si>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</si>
  <si>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</si>
  <si>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</si>
  <si>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</si>
  <si>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</si>
  <si>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</si>
  <si>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</si>
  <si>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</si>
  <si>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</si>
  <si>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</si>
  <si>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</si>
  <si>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</si>
  <si>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</si>
  <si>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</si>
  <si>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</si>
  <si>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</si>
  <si>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</si>
  <si>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</si>
  <si>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</si>
  <si>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</si>
  <si>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</si>
  <si>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</si>
  <si>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</si>
  <si>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</si>
  <si>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</si>
  <si>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</si>
  <si>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</si>
  <si>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</si>
  <si>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</si>
  <si>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</si>
  <si>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</si>
  <si>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</si>
  <si>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</si>
  <si>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</si>
  <si>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</si>
  <si>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</si>
  <si>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</si>
  <si>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</si>
  <si>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</si>
  <si>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</si>
  <si>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</si>
  <si>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</si>
  <si>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</si>
  <si>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</si>
  <si>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</si>
  <si>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</si>
  <si>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</si>
  <si>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</si>
  <si>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</si>
  <si>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</si>
  <si>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</si>
  <si>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</si>
  <si>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</si>
  <si>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</si>
  <si>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</si>
  <si>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</si>
  <si>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</si>
  <si>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</si>
  <si>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</si>
  <si>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</si>
  <si>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</si>
  <si>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</si>
  <si>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</si>
  <si>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</si>
  <si>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</si>
  <si>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</si>
  <si>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</si>
  <si>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</si>
  <si>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</si>
  <si>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</si>
  <si>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</si>
  <si>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</si>
  <si>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</si>
  <si>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</si>
  <si>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</si>
  <si>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</si>
  <si>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</si>
  <si>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</si>
  <si>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</si>
  <si>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</si>
  <si>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</si>
  <si>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</si>
  <si>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</si>
  <si>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</si>
  <si>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</si>
  <si>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</si>
  <si>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</si>
  <si>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</si>
  <si>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</si>
  <si>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</si>
  <si>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</si>
  <si>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</si>
  <si>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</si>
  <si>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</si>
  <si>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</si>
  <si>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</si>
  <si>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</si>
  <si>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</si>
  <si>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</si>
  <si>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</si>
  <si>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</si>
  <si>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</si>
  <si>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</si>
  <si>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</si>
  <si>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</si>
  <si>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</si>
  <si>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</si>
  <si>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</si>
  <si>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</si>
  <si>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</si>
  <si>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</si>
  <si>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</si>
  <si>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</si>
  <si>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</si>
  <si>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</si>
  <si>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</si>
  <si>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</si>
  <si>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</si>
  <si>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</si>
  <si>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</si>
  <si>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</si>
  <si>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</si>
  <si>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</si>
  <si>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</si>
  <si>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</si>
  <si>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</si>
  <si>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</si>
  <si>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</si>
  <si>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</si>
  <si>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</si>
  <si>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</si>
  <si>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</si>
  <si>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</si>
  <si>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</si>
  <si>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</si>
  <si>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</si>
  <si>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</si>
  <si>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</si>
  <si>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</si>
  <si>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</si>
  <si>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</si>
  <si>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</si>
  <si>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</si>
  <si>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</si>
  <si>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</si>
  <si>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</si>
  <si>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</si>
  <si>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</si>
  <si>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</si>
  <si>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</si>
  <si>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</si>
  <si>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</si>
  <si>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</si>
  <si>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</si>
  <si>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</si>
  <si>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</si>
  <si>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</si>
  <si>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</si>
  <si>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</si>
  <si>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</si>
  <si>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</si>
  <si>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</si>
  <si>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</si>
  <si>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</si>
  <si>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</si>
  <si>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</si>
  <si>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</si>
  <si>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</si>
  <si>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</si>
  <si>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</si>
  <si>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</si>
  <si>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</si>
  <si>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</si>
  <si>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</si>
  <si>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</si>
  <si>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</si>
  <si>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</si>
  <si>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</si>
  <si>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</si>
  <si>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</si>
  <si>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</si>
  <si>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</si>
  <si>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</si>
  <si>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</si>
  <si>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</si>
  <si>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</si>
  <si>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</si>
  <si>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</si>
  <si>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</si>
  <si>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</si>
  <si>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</si>
  <si>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</si>
  <si>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</si>
  <si>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</si>
  <si>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</si>
  <si>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</si>
  <si>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</si>
  <si>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</si>
  <si>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</si>
  <si>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</si>
  <si>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</si>
  <si>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</si>
  <si>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</si>
  <si>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</si>
  <si>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</si>
  <si>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</si>
  <si>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</si>
  <si>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</si>
  <si>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</si>
  <si>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</si>
  <si>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</si>
  <si>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</si>
  <si>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</si>
  <si>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</si>
  <si>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</si>
  <si>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</si>
  <si>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</si>
  <si>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</si>
  <si>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</si>
  <si>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</si>
  <si>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</si>
  <si>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</si>
  <si>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</si>
  <si>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</si>
  <si>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</si>
  <si>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</si>
  <si>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</si>
  <si>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</si>
  <si>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</si>
  <si>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</si>
  <si>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</si>
  <si>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</si>
  <si>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</si>
  <si>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</si>
  <si>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</si>
  <si>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</si>
  <si>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</si>
  <si>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</si>
  <si>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</si>
  <si>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</si>
  <si>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</si>
  <si>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</si>
  <si>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</si>
  <si>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</si>
  <si>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</si>
  <si>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</si>
  <si>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</si>
  <si>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</si>
  <si>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</si>
  <si>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</si>
  <si>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</si>
  <si>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</si>
  <si>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</si>
  <si>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</si>
  <si>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</si>
  <si>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</si>
  <si>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</si>
  <si>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</si>
  <si>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</si>
  <si>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</si>
  <si>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</si>
  <si>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</si>
  <si>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</si>
  <si>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</si>
  <si>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</si>
  <si>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</si>
  <si>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</si>
  <si>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</si>
  <si>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</si>
  <si>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</si>
  <si>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</si>
  <si>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</si>
  <si>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</si>
  <si>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</si>
  <si>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</si>
  <si>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</si>
  <si>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</si>
  <si>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</si>
  <si>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</si>
  <si>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</si>
  <si>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</si>
  <si>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</si>
  <si>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</si>
  <si>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</si>
  <si>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</si>
  <si>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</si>
  <si>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</si>
  <si>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</si>
  <si>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</si>
  <si>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</si>
  <si>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</si>
  <si>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</si>
  <si>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</si>
  <si>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</si>
  <si>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</si>
  <si>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</si>
  <si>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</si>
  <si>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</si>
  <si>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</si>
  <si>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</si>
  <si>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</si>
  <si>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</si>
  <si>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</si>
  <si>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</si>
  <si>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</si>
  <si>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</si>
  <si>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</si>
  <si>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</si>
  <si>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</si>
  <si>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</si>
  <si>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</si>
  <si>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</si>
  <si>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</si>
  <si>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</si>
  <si>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</si>
  <si>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</si>
  <si>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</si>
  <si>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</si>
  <si>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</si>
  <si>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</si>
  <si>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</si>
  <si>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</si>
  <si>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</si>
  <si>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</si>
  <si>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</si>
  <si>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</si>
  <si>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</si>
  <si>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</si>
  <si>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</si>
  <si>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</si>
  <si>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</si>
  <si>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</si>
  <si>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</si>
  <si>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</si>
  <si>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</si>
  <si>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</si>
  <si>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</si>
  <si>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</si>
  <si>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</si>
  <si>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</si>
  <si>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</si>
  <si>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</si>
  <si>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</si>
  <si>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</si>
  <si>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</si>
  <si>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</si>
  <si>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</si>
  <si>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</si>
  <si>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</si>
  <si>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</si>
  <si>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</si>
  <si>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</si>
  <si>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</si>
  <si>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</si>
  <si>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</si>
  <si>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</si>
  <si>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</si>
  <si>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</si>
  <si>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</si>
  <si>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</si>
  <si>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</si>
  <si>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</si>
  <si>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</si>
  <si>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</si>
  <si>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</si>
  <si>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</si>
  <si>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</si>
  <si>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</si>
  <si>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</si>
  <si>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</si>
  <si>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</si>
  <si>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</si>
  <si>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</si>
  <si>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</si>
  <si>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</si>
  <si>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</si>
  <si>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</si>
  <si>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</si>
  <si>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</si>
  <si>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</si>
  <si>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</si>
  <si>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</si>
  <si>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</si>
  <si>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</si>
  <si>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</si>
  <si>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</si>
  <si>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</si>
  <si>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</si>
  <si>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</si>
  <si>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</si>
  <si>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</si>
  <si>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</si>
  <si>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</si>
  <si>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</si>
  <si>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</si>
  <si>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</si>
  <si>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</si>
  <si>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</si>
  <si>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</si>
  <si>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</si>
  <si>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</si>
  <si>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</si>
  <si>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</si>
  <si>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</si>
  <si>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</si>
  <si>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</si>
  <si>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</si>
  <si>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</si>
  <si>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</si>
  <si>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</si>
  <si>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</si>
  <si>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</si>
  <si>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</si>
  <si>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</si>
  <si>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</si>
  <si>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</si>
  <si>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</si>
  <si>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</si>
  <si>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</si>
  <si>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</si>
  <si>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</si>
  <si>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</si>
  <si>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</si>
  <si>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</si>
  <si>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</si>
  <si>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</si>
  <si>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</si>
  <si>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</si>
  <si>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</si>
  <si>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</si>
  <si>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</si>
  <si>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</si>
  <si>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</si>
  <si>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</si>
  <si>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</si>
  <si>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</si>
  <si>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</si>
  <si>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</si>
  <si>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</si>
  <si>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</si>
  <si>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</si>
  <si>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</si>
  <si>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</si>
  <si>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</si>
  <si>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</si>
  <si>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</si>
  <si>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</si>
  <si>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</si>
  <si>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</si>
  <si>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</si>
  <si>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</si>
  <si>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</si>
  <si>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</si>
  <si>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</si>
  <si>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</si>
  <si>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</si>
  <si>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</si>
  <si>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</si>
  <si>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</si>
  <si>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</si>
  <si>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</si>
  <si>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</si>
  <si>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</si>
  <si>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</si>
  <si>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</si>
  <si>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</si>
  <si>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</si>
  <si>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</si>
  <si>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</si>
  <si>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</si>
  <si>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</si>
  <si>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</si>
  <si>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</si>
  <si>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</si>
  <si>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</si>
  <si>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</si>
  <si>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</si>
  <si>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</si>
  <si>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</si>
  <si>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</si>
  <si>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</si>
  <si>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</si>
  <si>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</si>
  <si>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</si>
  <si>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</si>
  <si>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</si>
  <si>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</si>
  <si>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</si>
  <si>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</si>
  <si>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</si>
  <si>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</si>
  <si>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</si>
  <si>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</si>
  <si>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</si>
  <si>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</si>
  <si>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</si>
  <si>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</si>
  <si>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</si>
  <si>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</si>
  <si>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</si>
  <si>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</si>
  <si>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</si>
  <si>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</si>
  <si>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</si>
  <si>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</si>
  <si>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</si>
  <si>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</si>
  <si>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</si>
  <si>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</si>
  <si>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</si>
  <si>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</si>
  <si>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</si>
  <si>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</si>
  <si>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</si>
  <si>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</si>
  <si>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</si>
  <si>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</si>
  <si>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</si>
  <si>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</si>
  <si>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</si>
  <si>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</si>
  <si>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</si>
  <si>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</si>
  <si>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</si>
  <si>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</si>
  <si>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</si>
  <si>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</si>
  <si>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</si>
  <si>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</si>
  <si>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</si>
  <si>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</si>
  <si>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</si>
  <si>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</si>
  <si>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</si>
  <si>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</si>
  <si>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</si>
  <si>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</si>
  <si>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</si>
  <si>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</si>
  <si>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</si>
  <si>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</si>
  <si>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</si>
  <si>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</si>
  <si>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</si>
  <si>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</si>
  <si>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</si>
  <si>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</si>
  <si>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</si>
  <si>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</si>
  <si>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</si>
  <si>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</si>
  <si>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</si>
  <si>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</si>
  <si>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</si>
  <si>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</si>
  <si>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</si>
  <si>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</si>
  <si>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</si>
  <si>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</si>
  <si>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</si>
  <si>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</si>
  <si>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</si>
  <si>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</si>
  <si>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</si>
  <si>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</si>
  <si>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</si>
  <si>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</si>
  <si>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</si>
  <si>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</si>
  <si>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</si>
  <si>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</si>
  <si>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</si>
  <si>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</si>
  <si>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</si>
  <si>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</si>
  <si>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</si>
  <si>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</si>
  <si>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</si>
  <si>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</si>
  <si>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</si>
  <si>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</si>
  <si>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</si>
  <si>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</si>
  <si>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</si>
  <si>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</si>
  <si>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</si>
  <si>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</si>
  <si>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</si>
  <si>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</si>
  <si>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</si>
  <si>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</si>
  <si>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</si>
  <si>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</si>
  <si>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</si>
  <si>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</si>
  <si>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</si>
  <si>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</si>
  <si>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</si>
  <si>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</si>
  <si>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</si>
  <si>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</si>
  <si>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</si>
  <si>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</si>
  <si>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</si>
  <si>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</si>
  <si>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</si>
  <si>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</si>
  <si>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</si>
  <si>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</si>
  <si>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</si>
  <si>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</si>
  <si>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</si>
  <si>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</si>
  <si>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</si>
  <si>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</si>
  <si>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</si>
  <si>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</si>
  <si>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</si>
  <si>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</si>
  <si>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</si>
  <si>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</si>
  <si>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</si>
  <si>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</si>
  <si>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</si>
  <si>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</si>
  <si>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</si>
  <si>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</si>
  <si>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</si>
  <si>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</si>
  <si>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</si>
  <si>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</si>
  <si>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</si>
  <si>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</si>
  <si>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</si>
  <si>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</si>
  <si>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</si>
  <si>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</si>
  <si>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</si>
  <si>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</si>
  <si>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</si>
  <si>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</si>
  <si>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</si>
  <si>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</si>
  <si>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</si>
  <si>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</si>
  <si>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</si>
  <si>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</si>
  <si>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</si>
  <si>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</si>
  <si>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</si>
  <si>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</si>
  <si>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</si>
  <si>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</si>
  <si>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</si>
  <si>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</si>
  <si>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</si>
  <si>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</si>
  <si>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</si>
  <si>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</si>
  <si>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</si>
  <si>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</si>
  <si>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</si>
  <si>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</si>
  <si>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</si>
  <si>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</si>
  <si>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</si>
  <si>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</si>
  <si>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</si>
  <si>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</si>
  <si>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</si>
  <si>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</si>
  <si>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</si>
  <si>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</si>
  <si>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</si>
  <si>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</si>
  <si>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</si>
  <si>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</si>
  <si>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</si>
  <si>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</si>
  <si>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</si>
  <si>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</si>
  <si>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</si>
  <si>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</si>
  <si>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</si>
  <si>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</si>
  <si>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</si>
  <si>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</si>
  <si>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</si>
  <si>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</si>
  <si>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</si>
  <si>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</si>
  <si>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</si>
  <si>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</si>
  <si>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</si>
  <si>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</si>
  <si>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</si>
  <si>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</si>
  <si>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</si>
  <si>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</si>
  <si>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</si>
  <si>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</si>
  <si>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</si>
  <si>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</si>
  <si>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</si>
  <si>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</si>
  <si>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</si>
  <si>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</si>
  <si>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</si>
  <si>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</si>
  <si>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</si>
  <si>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</si>
  <si>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</si>
  <si>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</si>
  <si>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</si>
  <si>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</si>
  <si>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</si>
  <si>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</si>
  <si>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</si>
  <si>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</si>
  <si>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</si>
  <si>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</si>
  <si>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</si>
  <si>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</si>
  <si>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</si>
  <si>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</si>
  <si>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</si>
  <si>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</si>
  <si>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</si>
  <si>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</si>
  <si>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</si>
  <si>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</si>
  <si>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</si>
  <si>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</si>
  <si>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</si>
  <si>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</si>
  <si>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</si>
  <si>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</si>
  <si>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</si>
  <si>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</si>
  <si>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</si>
  <si>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</si>
  <si>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</si>
  <si>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</si>
  <si>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</si>
  <si>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</si>
  <si>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</si>
  <si>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</si>
  <si>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</si>
  <si>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</si>
  <si>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</si>
  <si>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</si>
  <si>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</si>
  <si>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</si>
  <si>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</si>
  <si>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</si>
  <si>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</si>
  <si>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</si>
  <si>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</si>
  <si>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</si>
  <si>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</si>
  <si>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</si>
  <si>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</si>
  <si>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</si>
  <si>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</si>
  <si>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</si>
  <si>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</si>
  <si>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</si>
  <si>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</si>
  <si>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</si>
  <si>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</si>
  <si>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</si>
  <si>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</si>
  <si>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</si>
  <si>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</si>
  <si>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</si>
  <si>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</si>
  <si>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</si>
  <si>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</si>
  <si>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</si>
  <si>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</si>
  <si>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</si>
  <si>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</si>
  <si>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</si>
  <si>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</si>
  <si>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</si>
  <si>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</si>
  <si>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</si>
  <si>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</si>
  <si>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</si>
  <si>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</si>
  <si>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</si>
  <si>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</si>
  <si>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</si>
  <si>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</si>
  <si>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</si>
  <si>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</si>
  <si>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</si>
  <si>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</si>
  <si>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</si>
  <si>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</si>
  <si>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</si>
  <si>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</si>
  <si>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</si>
  <si>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</si>
  <si>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</si>
  <si>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</si>
  <si>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</si>
  <si>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</si>
  <si>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</si>
  <si>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</si>
  <si>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</si>
  <si>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</si>
  <si>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</si>
  <si>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</si>
  <si>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</si>
  <si>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</si>
  <si>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</si>
  <si>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</si>
  <si>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</si>
  <si>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</si>
  <si>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</si>
  <si>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</si>
  <si>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</si>
  <si>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</si>
  <si>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</si>
  <si>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</si>
  <si>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</si>
  <si>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</si>
  <si>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</si>
  <si>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</si>
  <si>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</si>
  <si>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</si>
  <si>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</si>
  <si>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</si>
  <si>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</si>
  <si>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</si>
  <si>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</si>
  <si>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</si>
  <si>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</si>
  <si>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</si>
  <si>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</si>
  <si>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</si>
  <si>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</si>
  <si>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</si>
  <si>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</si>
  <si>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</si>
  <si>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</si>
  <si>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</si>
  <si>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</si>
  <si>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</si>
  <si>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</si>
  <si>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</si>
  <si>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</si>
  <si>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</si>
  <si>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</si>
  <si>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</si>
  <si>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</si>
  <si>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</si>
  <si>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</si>
  <si>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</si>
  <si>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</si>
  <si>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</si>
  <si>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</si>
  <si>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</si>
  <si>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</si>
  <si>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</si>
  <si>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</si>
  <si>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</si>
  <si>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</si>
  <si>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</si>
  <si>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</si>
  <si>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</si>
  <si>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</si>
  <si>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</si>
  <si>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</si>
  <si>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</si>
  <si>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</si>
  <si>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</si>
  <si>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</si>
  <si>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</si>
  <si>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</si>
  <si>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</si>
  <si>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</si>
  <si>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</si>
  <si>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</si>
  <si>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</si>
  <si>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</si>
  <si>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</si>
  <si>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</si>
  <si>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</si>
  <si>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</si>
  <si>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</si>
  <si>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</si>
  <si>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</si>
  <si>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</si>
  <si>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</si>
  <si>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</si>
  <si>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</si>
  <si>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</si>
  <si>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</si>
  <si>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</si>
  <si>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</si>
  <si>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</si>
  <si>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</si>
  <si>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</si>
  <si>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</si>
  <si>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</si>
  <si>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</si>
  <si>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</si>
  <si>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</si>
  <si>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</si>
  <si>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</si>
  <si>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</si>
  <si>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</si>
  <si>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</si>
  <si>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</si>
  <si>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</si>
  <si>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</si>
  <si>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</si>
  <si>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</si>
  <si>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</si>
  <si>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</si>
  <si>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</si>
  <si>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</si>
  <si>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</si>
  <si>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</si>
  <si>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</si>
  <si>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</si>
  <si>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</si>
  <si>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</si>
  <si>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</si>
  <si>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</si>
  <si>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</si>
  <si>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</si>
  <si>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</si>
  <si>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</si>
  <si>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</si>
  <si>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</si>
  <si>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</si>
  <si>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</si>
  <si>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</si>
  <si>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</si>
  <si>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</si>
  <si>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</si>
  <si>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</si>
  <si>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</si>
  <si>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</si>
  <si>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</si>
  <si>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</si>
  <si>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</si>
  <si>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</si>
  <si>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</si>
  <si>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</si>
  <si>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</si>
  <si>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</si>
  <si>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</si>
  <si>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</si>
  <si>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</si>
  <si>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</si>
  <si>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</si>
  <si>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</si>
  <si>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</si>
  <si>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</si>
  <si>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</si>
  <si>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</si>
  <si>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</si>
  <si>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</si>
  <si>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</si>
  <si>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</si>
  <si>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</si>
  <si>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</si>
  <si>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</si>
  <si>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</si>
  <si>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</si>
  <si>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</si>
  <si>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</si>
  <si>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</si>
  <si>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</si>
  <si>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</si>
  <si>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</si>
  <si>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</si>
  <si>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</si>
  <si>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</si>
  <si>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</si>
  <si>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</si>
  <si>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</si>
  <si>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</si>
  <si>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</si>
  <si>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</si>
  <si>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</si>
  <si>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</si>
  <si>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</si>
  <si>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</si>
  <si>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</si>
  <si>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</si>
  <si>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</si>
  <si>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</si>
  <si>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</si>
  <si>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</si>
  <si>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</si>
  <si>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</si>
  <si>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</si>
  <si>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</si>
  <si>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</si>
  <si>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</si>
  <si>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</si>
  <si>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</si>
  <si>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</si>
  <si>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</si>
  <si>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</si>
  <si>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</si>
  <si>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</si>
  <si>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</si>
  <si>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</si>
  <si>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</si>
  <si>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</si>
  <si>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</si>
  <si>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</si>
  <si>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</si>
  <si>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</si>
  <si>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</si>
  <si>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</si>
  <si>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</si>
  <si>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</si>
  <si>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</si>
  <si>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</si>
  <si>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</si>
  <si>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</si>
  <si>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</si>
  <si>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</si>
  <si>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</si>
  <si>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</si>
  <si>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</si>
  <si>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</si>
  <si>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</si>
  <si>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</si>
  <si>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</si>
  <si>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</si>
  <si>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</si>
  <si>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</si>
  <si>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</si>
  <si>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</si>
  <si>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</si>
  <si>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</si>
  <si>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</si>
  <si>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</si>
  <si>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</si>
  <si>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</si>
  <si>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</si>
  <si>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</si>
  <si>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</si>
  <si>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</si>
  <si>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</si>
  <si>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</si>
  <si>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</si>
  <si>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</si>
  <si>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</si>
  <si>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</si>
  <si>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</si>
  <si>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</si>
  <si>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</si>
  <si>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</si>
  <si>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</si>
  <si>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</si>
  <si>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</si>
  <si>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</si>
  <si>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</si>
  <si>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</si>
  <si>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</si>
  <si>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</si>
  <si>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</si>
  <si>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</si>
  <si>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</si>
  <si>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</si>
  <si>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</si>
  <si>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</si>
  <si>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</si>
  <si>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</si>
  <si>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</si>
  <si>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</si>
  <si>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</si>
  <si>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</si>
  <si>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</si>
  <si>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</si>
  <si>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</si>
  <si>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</si>
  <si>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</si>
  <si>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</si>
  <si>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</si>
  <si>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</si>
  <si>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</si>
  <si>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</si>
  <si>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</si>
  <si>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</si>
  <si>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</si>
  <si>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</si>
  <si>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</si>
  <si>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</si>
  <si>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</si>
  <si>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</si>
  <si>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</si>
  <si>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</si>
  <si>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</si>
  <si>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</si>
  <si>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</si>
  <si>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</si>
  <si>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</si>
  <si>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</si>
  <si>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</si>
  <si>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</si>
  <si>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</si>
  <si>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</si>
  <si>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</si>
  <si>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</si>
  <si>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</si>
  <si>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</si>
  <si>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</si>
  <si>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</si>
  <si>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</si>
  <si>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</si>
  <si>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</si>
  <si>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</si>
  <si>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</si>
  <si>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</si>
  <si>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</si>
  <si>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</si>
  <si>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</si>
  <si>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</si>
  <si>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</si>
  <si>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</si>
  <si>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</si>
  <si>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</si>
  <si>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</si>
  <si>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</si>
  <si>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</si>
  <si>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</si>
  <si>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</si>
  <si>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</si>
  <si>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</si>
  <si>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</si>
  <si>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</si>
  <si>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</si>
  <si>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</si>
  <si>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</si>
  <si>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</si>
  <si>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</si>
  <si>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</si>
  <si>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</si>
  <si>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</si>
  <si>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</si>
  <si>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</si>
  <si>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</si>
  <si>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</si>
  <si>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</si>
  <si>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</si>
  <si>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</si>
  <si>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</si>
  <si>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</si>
  <si>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</si>
  <si>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</si>
  <si>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</si>
  <si>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</si>
  <si>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</si>
  <si>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</si>
  <si>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</si>
  <si>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</si>
  <si>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</si>
  <si>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</si>
  <si>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</si>
  <si>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</si>
  <si>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</si>
  <si>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</si>
  <si>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</si>
  <si>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</si>
  <si>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</si>
  <si>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</si>
  <si>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</si>
  <si>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</si>
  <si>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</si>
  <si>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</si>
  <si>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</si>
  <si>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</si>
  <si>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</si>
  <si>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</si>
  <si>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</si>
  <si>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</si>
  <si>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</si>
  <si>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</si>
  <si>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</si>
  <si>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</si>
  <si>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</si>
  <si>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</si>
  <si>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</si>
  <si>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</si>
  <si>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</si>
  <si>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</si>
  <si>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</si>
  <si>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</si>
  <si>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</si>
  <si>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</si>
  <si>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</si>
  <si>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</si>
  <si>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</si>
  <si>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</si>
  <si>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</si>
  <si>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</si>
  <si>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</si>
  <si>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</si>
  <si>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</si>
  <si>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</si>
  <si>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</si>
  <si>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</si>
  <si>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</si>
  <si>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</si>
  <si>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</si>
  <si>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</si>
  <si>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</si>
  <si>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</si>
  <si>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</si>
  <si>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</si>
  <si>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</si>
  <si>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</si>
  <si>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</si>
  <si>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</si>
  <si>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</si>
  <si>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</si>
  <si>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</si>
  <si>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</si>
  <si>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</si>
  <si>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</si>
  <si>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</si>
  <si>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</si>
  <si>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</si>
  <si>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</si>
  <si>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</si>
  <si>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</si>
  <si>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</si>
  <si>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</si>
  <si>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</si>
  <si>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</si>
  <si>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</si>
  <si>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</si>
  <si>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</si>
  <si>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</si>
  <si>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</si>
  <si>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</si>
  <si>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</si>
  <si>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</si>
  <si>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</si>
  <si>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</si>
  <si>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</si>
  <si>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</si>
  <si>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</si>
  <si>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</si>
  <si>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</si>
  <si>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</si>
  <si>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</si>
  <si>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</si>
  <si>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</si>
  <si>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</si>
  <si>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</si>
  <si>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</si>
  <si>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</si>
  <si>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</si>
  <si>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</si>
  <si>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</si>
  <si>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</si>
  <si>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</si>
  <si>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</si>
  <si>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</si>
  <si>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</si>
  <si>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</si>
  <si>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</si>
  <si>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</si>
  <si>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</si>
  <si>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</si>
  <si>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</si>
  <si>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</si>
  <si>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</si>
  <si>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</si>
  <si>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</si>
  <si>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</si>
  <si>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</si>
  <si>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</si>
  <si>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</si>
  <si>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</si>
  <si>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</si>
  <si>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</si>
  <si>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</si>
  <si>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</si>
  <si>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</si>
  <si>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</si>
  <si>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</si>
  <si>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</si>
  <si>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</si>
  <si>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</si>
  <si>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</si>
  <si>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</si>
  <si>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</si>
  <si>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</si>
  <si>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</si>
  <si>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</si>
  <si>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</si>
  <si>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</si>
  <si>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</si>
  <si>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</si>
  <si>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</si>
  <si>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</si>
  <si>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</si>
  <si>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</si>
  <si>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</si>
  <si>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</si>
  <si>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</si>
  <si>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</si>
  <si>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</si>
  <si>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</si>
  <si>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</si>
  <si>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</si>
  <si>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</si>
  <si>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</si>
  <si>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</si>
  <si>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</si>
  <si>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</si>
  <si>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</si>
  <si>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</si>
  <si>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</si>
  <si>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</si>
  <si>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</si>
  <si>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</si>
  <si>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</si>
  <si>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</si>
  <si>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</si>
  <si>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</si>
  <si>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</si>
  <si>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</si>
  <si>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</si>
  <si>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</si>
  <si>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</si>
  <si>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</si>
  <si>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</si>
  <si>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</si>
  <si>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</si>
  <si>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</si>
  <si>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</si>
  <si>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</si>
  <si>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</si>
  <si>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</si>
  <si>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</si>
  <si>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</si>
  <si>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</si>
  <si>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</si>
  <si>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</si>
  <si>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</si>
  <si>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</si>
  <si>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</si>
  <si>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</si>
  <si>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</si>
  <si>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</si>
  <si>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</si>
  <si>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</si>
  <si>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</si>
  <si>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</si>
  <si>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</si>
  <si>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</si>
  <si>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</si>
  <si>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</si>
  <si>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</si>
  <si>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</si>
  <si>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</si>
  <si>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</si>
  <si>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</si>
  <si>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</si>
  <si>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</si>
  <si>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</si>
  <si>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</si>
  <si>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</si>
  <si>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</si>
  <si>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</si>
  <si>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</si>
  <si>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</si>
  <si>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</si>
  <si>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</si>
  <si>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</si>
  <si>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</si>
  <si>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</si>
  <si>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</si>
  <si>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</si>
  <si>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</si>
  <si>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</si>
  <si>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</si>
  <si>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</si>
  <si>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</si>
  <si>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</si>
  <si>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</si>
  <si>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</si>
  <si>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</si>
  <si>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</si>
  <si>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</si>
  <si>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</si>
  <si>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</si>
  <si>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</si>
  <si>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</si>
  <si>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</si>
  <si>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</si>
  <si>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</si>
  <si>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</si>
  <si>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</si>
  <si>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</si>
  <si>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</si>
  <si>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</si>
  <si>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</si>
  <si>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</si>
  <si>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</si>
  <si>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</si>
  <si>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</si>
  <si>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</si>
  <si>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</si>
  <si>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</si>
  <si>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</si>
  <si>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</si>
  <si>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</si>
  <si>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</si>
  <si>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</si>
  <si>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</si>
  <si>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</si>
  <si>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</si>
  <si>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</si>
  <si>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</si>
  <si>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</si>
  <si>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</si>
  <si>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</si>
  <si>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</si>
  <si>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</si>
  <si>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</si>
  <si>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</si>
  <si>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</si>
  <si>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</si>
  <si>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</si>
  <si>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</si>
  <si>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</si>
  <si>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</si>
  <si>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</si>
  <si>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</si>
  <si>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</si>
  <si>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</si>
  <si>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</si>
  <si>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</si>
  <si>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</si>
  <si>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</si>
  <si>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</si>
  <si>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</si>
  <si>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</si>
  <si>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</si>
  <si>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</si>
  <si>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</si>
  <si>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</si>
  <si>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</si>
  <si>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</si>
  <si>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</si>
  <si>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</si>
  <si>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</si>
  <si>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</si>
  <si>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</si>
  <si>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</si>
  <si>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</si>
  <si>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</si>
  <si>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</si>
  <si>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</si>
  <si>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</si>
  <si>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</si>
  <si>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</si>
  <si>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</si>
  <si>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</si>
  <si>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</si>
  <si>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</si>
  <si>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</si>
  <si>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</si>
  <si>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</si>
  <si>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</si>
  <si>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</si>
  <si>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</si>
  <si>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</si>
  <si>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</si>
  <si>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</si>
  <si>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</si>
  <si>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</si>
  <si>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</si>
  <si>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</si>
  <si>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</si>
  <si>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</si>
  <si>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</si>
  <si>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</si>
  <si>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</si>
  <si>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</si>
  <si>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</si>
  <si>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</si>
  <si>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</si>
  <si>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</si>
  <si>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</si>
  <si>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</si>
  <si>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</si>
  <si>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</si>
  <si>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</si>
  <si>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</si>
  <si>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</si>
  <si>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</si>
  <si>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</si>
  <si>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</si>
  <si>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</si>
  <si>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</si>
  <si>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</si>
  <si>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</si>
  <si>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</si>
  <si>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</si>
  <si>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</si>
  <si>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</si>
  <si>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</si>
  <si>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</si>
  <si>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</si>
  <si>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</si>
  <si>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</si>
  <si>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</si>
  <si>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</si>
  <si>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</si>
  <si>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</si>
  <si>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</si>
  <si>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</si>
  <si>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</si>
  <si>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</si>
  <si>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</si>
  <si>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</si>
  <si>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</si>
  <si>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</si>
  <si>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</si>
  <si>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</si>
  <si>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</si>
  <si>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</si>
  <si>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</si>
  <si>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</si>
  <si>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</si>
  <si>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</si>
  <si>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</si>
  <si>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</si>
  <si>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</si>
  <si>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</si>
  <si>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</si>
  <si>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</si>
  <si>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</si>
  <si>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</si>
  <si>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</si>
  <si>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</si>
  <si>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</si>
  <si>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</si>
  <si>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</si>
  <si>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</si>
  <si>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</si>
  <si>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</si>
  <si>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</si>
  <si>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</si>
  <si>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</si>
  <si>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</si>
  <si>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</si>
  <si>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</si>
  <si>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</si>
  <si>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</si>
  <si>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</si>
  <si>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</si>
  <si>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</si>
  <si>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</si>
  <si>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</si>
  <si>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</si>
  <si>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</si>
  <si>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</si>
  <si>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</si>
  <si>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</si>
  <si>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</si>
  <si>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</si>
  <si>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</si>
  <si>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</si>
  <si>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</si>
  <si>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</si>
  <si>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</si>
  <si>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</si>
  <si>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</si>
  <si>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</si>
  <si>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</si>
  <si>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</si>
  <si>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</si>
  <si>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</si>
  <si>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</si>
  <si>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</si>
  <si>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</si>
  <si>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</si>
  <si>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</si>
  <si>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</si>
  <si>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</si>
  <si>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</si>
  <si>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</si>
  <si>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</si>
  <si>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</si>
  <si>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</si>
  <si>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</si>
  <si>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</si>
  <si>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</si>
  <si>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</si>
  <si>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</si>
  <si>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</si>
  <si>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</si>
  <si>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</si>
  <si>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</si>
  <si>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</si>
  <si>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</si>
  <si>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</si>
  <si>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</si>
  <si>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</si>
  <si>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</si>
  <si>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</si>
  <si>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</si>
  <si>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</si>
  <si>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</si>
  <si>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</si>
  <si>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</si>
  <si>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</si>
  <si>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</si>
  <si>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</si>
  <si>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</si>
  <si>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</si>
  <si>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</si>
  <si>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</si>
  <si>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</si>
  <si>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</si>
  <si>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</si>
  <si>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</si>
  <si>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</si>
  <si>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</si>
  <si>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</si>
  <si>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</si>
  <si>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</si>
  <si>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</si>
  <si>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</si>
  <si>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</si>
  <si>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</si>
  <si>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</si>
  <si>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</si>
  <si>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</si>
  <si>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</si>
  <si>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</si>
  <si>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</si>
  <si>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</si>
  <si>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</si>
  <si>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</si>
  <si>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</si>
  <si>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</si>
  <si>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</si>
  <si>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</si>
  <si>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</si>
  <si>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</si>
  <si>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</si>
  <si>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</si>
  <si>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</si>
  <si>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</si>
  <si>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</si>
  <si>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</si>
  <si>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</si>
  <si>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</si>
  <si>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</si>
  <si>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</si>
  <si>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</si>
  <si>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</si>
  <si>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</si>
  <si>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</si>
  <si>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</si>
  <si>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</si>
  <si>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</si>
  <si>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</si>
  <si>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</si>
  <si>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</si>
  <si>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</si>
  <si>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</si>
  <si>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</si>
  <si>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</si>
  <si>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</si>
  <si>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</si>
  <si>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</si>
  <si>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</si>
  <si>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</si>
  <si>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</si>
  <si>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</si>
  <si>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</si>
  <si>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</si>
  <si>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</si>
  <si>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</si>
  <si>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</si>
  <si>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</si>
  <si>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</si>
  <si>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</si>
  <si>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</si>
  <si>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</si>
  <si>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</si>
  <si>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</si>
  <si>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</si>
  <si>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</si>
  <si>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</si>
  <si>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</si>
  <si>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</si>
  <si>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</si>
  <si>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</si>
  <si>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</si>
  <si>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</si>
  <si>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</si>
  <si>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</si>
  <si>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</si>
  <si>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</si>
  <si>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</si>
  <si>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</si>
  <si>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</si>
  <si>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</si>
  <si>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</si>
  <si>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</si>
  <si>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</si>
  <si>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</si>
  <si>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</si>
  <si>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</si>
  <si>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</si>
  <si>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</si>
  <si>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</si>
  <si>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</si>
  <si>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</si>
  <si>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</si>
  <si>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</si>
  <si>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</si>
  <si>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</si>
  <si>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</si>
  <si>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</si>
  <si>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</si>
  <si>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</si>
  <si>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</si>
  <si>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</si>
  <si>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</si>
  <si>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</si>
  <si>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</si>
  <si>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</si>
  <si>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</si>
  <si>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</si>
  <si>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</si>
  <si>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</si>
  <si>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</si>
  <si>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</si>
  <si>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</si>
  <si>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</si>
  <si>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</si>
  <si>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</si>
  <si>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</si>
  <si>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</si>
  <si>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</si>
  <si>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</si>
  <si>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</si>
  <si>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</si>
  <si>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</si>
  <si>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</si>
  <si>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</si>
  <si>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</si>
  <si>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</si>
  <si>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</si>
  <si>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</si>
  <si>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</si>
  <si>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</si>
  <si>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</si>
  <si>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</si>
  <si>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</si>
  <si>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</si>
  <si>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</si>
  <si>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</si>
  <si>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</si>
  <si>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</si>
  <si>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</si>
  <si>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</si>
  <si>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</si>
  <si>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</si>
  <si>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</si>
  <si>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</si>
  <si>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</si>
  <si>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</si>
  <si>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</si>
  <si>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</si>
  <si>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</si>
  <si>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</si>
  <si>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</si>
  <si>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</si>
  <si>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</si>
  <si>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</si>
  <si>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</si>
  <si>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</si>
  <si>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</si>
  <si>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</si>
  <si>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</si>
  <si>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</si>
  <si>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</si>
  <si>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</si>
  <si>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</si>
  <si>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</si>
  <si>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</si>
  <si>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</si>
  <si>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</si>
  <si>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</si>
  <si>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</si>
  <si>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</si>
  <si>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</si>
  <si>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</si>
  <si>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</si>
  <si>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</si>
  <si>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</si>
  <si>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</si>
  <si>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</si>
  <si>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</si>
  <si>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</si>
  <si>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</si>
  <si>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</si>
  <si>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</si>
  <si>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</si>
  <si>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</si>
  <si>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</si>
  <si>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</si>
  <si>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</si>
  <si>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</si>
  <si>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</si>
  <si>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</si>
  <si>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</si>
  <si>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</si>
  <si>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</si>
  <si>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</si>
  <si>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</si>
  <si>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</si>
  <si>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</si>
  <si>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</si>
  <si>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</si>
  <si>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</si>
  <si>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</si>
  <si>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</si>
  <si>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</si>
  <si>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</si>
  <si>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</si>
  <si>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</si>
  <si>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</si>
  <si>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</si>
  <si>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</si>
  <si>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</si>
  <si>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</si>
  <si>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</si>
  <si>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</si>
  <si>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</si>
  <si>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</si>
  <si>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</si>
  <si>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</si>
  <si>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</si>
  <si>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</si>
  <si>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</si>
  <si>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</si>
  <si>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</si>
  <si>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</si>
  <si>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</si>
  <si>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</si>
  <si>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</si>
  <si>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</si>
  <si>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</si>
  <si>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</si>
  <si>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</si>
  <si>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</si>
  <si>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</si>
  <si>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</si>
  <si>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</si>
  <si>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</si>
  <si>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</si>
  <si>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</si>
  <si>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</si>
  <si>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</si>
  <si>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</si>
  <si>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</si>
  <si>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</si>
  <si>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</si>
  <si>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</si>
  <si>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</si>
  <si>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</si>
  <si>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</si>
  <si>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</si>
  <si>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</si>
  <si>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</si>
  <si>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</si>
  <si>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</si>
  <si>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</si>
  <si>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</si>
  <si>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</si>
  <si>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</si>
  <si>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</si>
  <si>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</si>
  <si>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</si>
  <si>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</si>
  <si>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</si>
  <si>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</si>
  <si>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</si>
  <si>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</si>
  <si>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</si>
  <si>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</si>
  <si>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</si>
  <si>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</si>
  <si>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</si>
  <si>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</si>
  <si>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</si>
  <si>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</si>
  <si>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</si>
  <si>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</si>
  <si>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</si>
  <si>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</si>
  <si>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</si>
  <si>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</si>
  <si>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</si>
  <si>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</si>
  <si>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</si>
  <si>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</si>
  <si>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</si>
  <si>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</si>
  <si>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</si>
  <si>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</si>
  <si>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</si>
  <si>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</si>
  <si>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</si>
  <si>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</si>
  <si>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</si>
  <si>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</si>
  <si>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</si>
  <si>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</si>
  <si>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</si>
  <si>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</si>
  <si>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</si>
  <si>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</si>
  <si>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</si>
  <si>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</si>
  <si>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</si>
  <si>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</si>
  <si>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</si>
  <si>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</si>
  <si>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</si>
  <si>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</si>
  <si>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</si>
  <si>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</si>
  <si>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</si>
  <si>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</si>
  <si>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</si>
  <si>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</si>
  <si>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</si>
  <si>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</si>
  <si>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</si>
  <si>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</si>
  <si>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</si>
  <si>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</si>
  <si>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</si>
  <si>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</si>
  <si>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</si>
  <si>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</si>
  <si>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</si>
  <si>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</si>
  <si>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</si>
  <si>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</si>
  <si>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</si>
  <si>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</si>
  <si>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</si>
  <si>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</si>
  <si>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</si>
  <si>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</si>
  <si>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</si>
  <si>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</si>
  <si>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</si>
  <si>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</si>
  <si>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</si>
  <si>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</si>
  <si>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</si>
  <si>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</si>
  <si>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</si>
  <si>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</si>
  <si>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</si>
  <si>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</si>
  <si>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</si>
  <si>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</si>
  <si>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</si>
  <si>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</si>
  <si>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</si>
  <si>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</si>
  <si>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</si>
  <si>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</si>
  <si>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</si>
  <si>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</si>
  <si>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</si>
  <si>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</si>
  <si>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</si>
  <si>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</si>
  <si>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</si>
  <si>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</si>
  <si>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</si>
  <si>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</si>
  <si>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</si>
  <si>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</si>
  <si>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</si>
  <si>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</si>
  <si>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</si>
  <si>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</si>
  <si>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</si>
  <si>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</si>
  <si>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</si>
  <si>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</si>
  <si>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</si>
  <si>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</si>
  <si>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</si>
  <si>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</si>
  <si>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</si>
  <si>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</si>
  <si>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</si>
  <si>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</si>
  <si>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</si>
  <si>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</si>
  <si>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</si>
  <si>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</si>
  <si>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</si>
  <si>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</si>
  <si>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</si>
  <si>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</si>
  <si>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</si>
  <si>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</si>
  <si>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</si>
  <si>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</si>
  <si>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</si>
  <si>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</si>
  <si>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</si>
  <si>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</si>
  <si>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</si>
  <si>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</si>
  <si>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</si>
  <si>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</si>
  <si>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</si>
  <si>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</si>
  <si>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</si>
  <si>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</si>
  <si>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</si>
  <si>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</si>
  <si>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</si>
  <si>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</si>
  <si>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</si>
  <si>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</si>
  <si>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</si>
  <si>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</si>
  <si>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</si>
  <si>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</si>
  <si>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</si>
  <si>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</si>
  <si>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</si>
  <si>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</si>
  <si>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</si>
  <si>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</si>
  <si>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</si>
  <si>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</si>
  <si>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</si>
  <si>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</si>
  <si>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</si>
  <si>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</si>
  <si>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</si>
  <si>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</si>
  <si>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</si>
  <si>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</si>
  <si>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</si>
  <si>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</si>
  <si>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</si>
  <si>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</si>
  <si>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</si>
  <si>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</si>
  <si>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</si>
  <si>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</si>
  <si>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</si>
  <si>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</si>
  <si>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</si>
  <si>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</si>
  <si>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</si>
  <si>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</si>
  <si>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</si>
  <si>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</si>
  <si>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</si>
  <si>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</si>
  <si>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</si>
  <si>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</si>
  <si>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</si>
  <si>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</si>
  <si>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</si>
  <si>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</si>
  <si>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</si>
  <si>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</si>
  <si>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</si>
  <si>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</si>
  <si>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</si>
  <si>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</si>
  <si>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</si>
  <si>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</si>
  <si>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</si>
  <si>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</si>
  <si>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</si>
  <si>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</si>
  <si>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</si>
  <si>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</si>
  <si>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</si>
  <si>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</si>
  <si>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</si>
  <si>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</si>
  <si>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</si>
  <si>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</si>
  <si>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</si>
  <si>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</si>
  <si>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</si>
  <si>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</si>
  <si>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</si>
  <si>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</si>
  <si>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</si>
  <si>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</si>
  <si>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</si>
  <si>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</si>
  <si>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</si>
  <si>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</si>
  <si>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</si>
  <si>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</si>
  <si>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</si>
  <si>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</si>
  <si>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</si>
  <si>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</si>
  <si>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</si>
  <si>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</si>
  <si>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</si>
  <si>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</si>
  <si>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</si>
  <si>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</si>
  <si>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</si>
  <si>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</si>
  <si>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</si>
  <si>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</si>
  <si>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</si>
  <si>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</si>
  <si>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</si>
  <si>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</si>
  <si>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</si>
  <si>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</si>
  <si>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</si>
  <si>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</si>
  <si>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</si>
  <si>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</si>
  <si>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</si>
  <si>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</si>
  <si>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</si>
  <si>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</si>
  <si>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</si>
  <si>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</si>
  <si>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</si>
  <si>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</si>
  <si>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</si>
  <si>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</si>
  <si>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</si>
  <si>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</si>
  <si>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</si>
  <si>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</si>
  <si>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</si>
  <si>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</si>
  <si>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</si>
  <si>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</si>
  <si>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</si>
  <si>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</si>
  <si>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</si>
  <si>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</si>
  <si>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</si>
  <si>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</si>
  <si>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</si>
  <si>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</si>
  <si>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</si>
  <si>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</si>
  <si>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</si>
  <si>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</si>
  <si>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</si>
  <si>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</si>
  <si>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</si>
  <si>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</si>
  <si>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</si>
  <si>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</si>
  <si>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</si>
  <si>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</si>
  <si>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</si>
  <si>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</si>
  <si>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</si>
  <si>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</si>
  <si>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</si>
  <si>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</si>
  <si>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</si>
  <si>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</si>
  <si>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</si>
  <si>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</si>
  <si>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</si>
  <si>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</si>
  <si>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</si>
  <si>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</si>
  <si>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</si>
  <si>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</si>
  <si>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</si>
  <si>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</si>
  <si>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</si>
  <si>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</si>
  <si>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</si>
  <si>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</si>
  <si>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</si>
  <si>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</si>
  <si>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</si>
  <si>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</si>
  <si>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</si>
  <si>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</si>
  <si>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</si>
  <si>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</si>
  <si>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</si>
  <si>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</si>
  <si>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</si>
  <si>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</si>
  <si>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</si>
  <si>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</si>
  <si>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</si>
  <si>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</si>
  <si>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</si>
  <si>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</si>
  <si>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</si>
  <si>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</si>
  <si>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</si>
  <si>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</si>
  <si>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</si>
  <si>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</si>
  <si>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</si>
  <si>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</si>
  <si>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</si>
  <si>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</si>
  <si>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</si>
  <si>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</si>
  <si>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</si>
  <si>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</si>
  <si>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</si>
  <si>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</si>
  <si>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</si>
  <si>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</si>
  <si>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</si>
  <si>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</si>
  <si>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</si>
  <si>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</si>
  <si>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</si>
  <si>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</si>
  <si>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</si>
  <si>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</si>
  <si>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</si>
  <si>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</si>
  <si>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</si>
  <si>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</si>
  <si>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</si>
  <si>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</si>
  <si>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</si>
  <si>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</si>
  <si>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</si>
  <si>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</si>
  <si>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</si>
  <si>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</si>
  <si>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</si>
  <si>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</si>
  <si>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</si>
  <si>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</si>
  <si>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</si>
  <si>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</si>
  <si>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</si>
  <si>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</si>
  <si>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</si>
  <si>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</si>
  <si>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</si>
  <si>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</si>
  <si>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</si>
  <si>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</si>
  <si>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</si>
  <si>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</si>
  <si>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</si>
  <si>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</si>
  <si>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</si>
  <si>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</si>
  <si>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</si>
  <si>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</si>
  <si>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</si>
  <si>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</si>
  <si>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</si>
  <si>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</si>
  <si>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</si>
  <si>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</si>
  <si>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</si>
  <si>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</si>
  <si>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</si>
  <si>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</si>
  <si>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</si>
  <si>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</si>
  <si>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</si>
  <si>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</si>
  <si>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</si>
  <si>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</si>
  <si>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</si>
  <si>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</si>
  <si>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</si>
  <si>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</si>
  <si>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</si>
  <si>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</si>
  <si>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</si>
  <si>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</si>
  <si>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</si>
  <si>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</si>
  <si>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</si>
  <si>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</si>
  <si>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</si>
  <si>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</si>
  <si>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</si>
  <si>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</si>
  <si>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</si>
  <si>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</si>
  <si>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</si>
  <si>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</si>
  <si>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</si>
  <si>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</si>
  <si>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</si>
  <si>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</si>
  <si>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</si>
  <si>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</si>
  <si>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</si>
  <si>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</si>
  <si>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</si>
  <si>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</si>
  <si>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</si>
  <si>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</si>
  <si>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</si>
  <si>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</si>
  <si>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</si>
  <si>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</si>
  <si>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</si>
  <si>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</si>
  <si>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</si>
  <si>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</si>
  <si>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</si>
  <si>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</si>
  <si>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</si>
  <si>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</si>
  <si>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</si>
  <si>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</si>
  <si>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</si>
  <si>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</si>
  <si>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</si>
  <si>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</si>
  <si>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</si>
  <si>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</si>
  <si>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</si>
  <si>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</si>
  <si>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</si>
  <si>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</si>
  <si>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</si>
  <si>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</si>
  <si>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</si>
  <si>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</si>
  <si>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</si>
  <si>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</si>
  <si>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</si>
  <si>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</si>
  <si>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</si>
  <si>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</si>
  <si>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</si>
  <si>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</si>
  <si>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</si>
  <si>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</si>
  <si>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</si>
  <si>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</si>
  <si>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</si>
  <si>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</si>
  <si>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</si>
  <si>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</si>
  <si>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</si>
  <si>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</si>
  <si>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</si>
  <si>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</si>
  <si>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</si>
  <si>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</si>
  <si>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</si>
  <si>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</si>
  <si>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</si>
  <si>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</si>
  <si>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</si>
  <si>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</si>
  <si>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</si>
  <si>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</si>
  <si>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</si>
  <si>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</si>
  <si>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</si>
  <si>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</si>
  <si>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</si>
  <si>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</si>
  <si>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</si>
  <si>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</si>
  <si>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</si>
  <si>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</si>
  <si>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</si>
  <si>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</si>
  <si>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</si>
  <si>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</si>
  <si>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</si>
  <si>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</si>
  <si>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</si>
  <si>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</si>
  <si>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</si>
  <si>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</si>
  <si>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</si>
  <si>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</si>
  <si>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</si>
  <si>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</si>
  <si>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</si>
  <si>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</si>
  <si>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</si>
  <si>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</si>
  <si>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</si>
  <si>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</si>
  <si>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</si>
  <si>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</si>
  <si>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</si>
  <si>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</si>
  <si>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</si>
  <si>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</si>
  <si>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</si>
  <si>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</si>
  <si>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</si>
  <si>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</si>
  <si>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</si>
  <si>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</si>
  <si>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</si>
  <si>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</si>
  <si>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</si>
  <si>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</si>
  <si>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</si>
  <si>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</si>
  <si>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</si>
  <si>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</si>
  <si>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</si>
  <si>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</si>
  <si>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</si>
  <si>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</si>
  <si>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</si>
  <si>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</si>
  <si>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</si>
  <si>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</si>
  <si>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</si>
  <si>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</si>
  <si>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</si>
  <si>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</si>
  <si>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</si>
  <si>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</si>
  <si>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</si>
  <si>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</si>
  <si>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</si>
  <si>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</si>
  <si>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</si>
  <si>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</si>
  <si>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</si>
  <si>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</si>
  <si>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</si>
  <si>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</si>
  <si>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</si>
  <si>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</si>
  <si>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</si>
  <si>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</si>
  <si>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</si>
  <si>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</si>
  <si>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</si>
  <si>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</si>
  <si>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</si>
  <si>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</si>
  <si>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</si>
  <si>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</si>
  <si>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</si>
  <si>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</si>
  <si>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</si>
  <si>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</si>
  <si>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</si>
  <si>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</si>
  <si>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</si>
  <si>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</si>
  <si>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</si>
  <si>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</si>
  <si>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</si>
  <si>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</si>
  <si>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</si>
  <si>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</si>
  <si>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</si>
  <si>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</si>
  <si>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</si>
  <si>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</si>
  <si>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</si>
  <si>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</si>
  <si>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</si>
  <si>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</si>
  <si>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</si>
  <si>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</si>
  <si>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</si>
  <si>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</si>
  <si>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</si>
  <si>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</si>
  <si>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</si>
  <si>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</si>
  <si>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</si>
  <si>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</si>
  <si>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</si>
  <si>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</si>
  <si>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</si>
  <si>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</si>
  <si>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</si>
  <si>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</si>
  <si>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</si>
  <si>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</si>
  <si>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</si>
  <si>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</si>
  <si>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</si>
  <si>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</si>
  <si>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</si>
  <si>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</si>
  <si>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</si>
  <si>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</si>
  <si>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</si>
  <si>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</si>
  <si>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</si>
  <si>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</si>
  <si>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</si>
  <si>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</si>
  <si>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</si>
  <si>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</si>
  <si>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</si>
  <si>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</si>
  <si>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</si>
  <si>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</si>
  <si>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</si>
  <si>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</si>
  <si>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</si>
  <si>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</si>
  <si>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</si>
  <si>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</si>
  <si>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</si>
  <si>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</si>
  <si>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</si>
  <si>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</si>
  <si>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</si>
  <si>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</si>
  <si>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</si>
  <si>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</si>
  <si>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</si>
  <si>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</si>
  <si>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</si>
  <si>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</si>
  <si>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</si>
  <si>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</si>
  <si>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</si>
  <si>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</si>
  <si>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</si>
  <si>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</si>
  <si>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</si>
  <si>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</si>
  <si>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</si>
  <si>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</si>
  <si>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</si>
  <si>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</si>
  <si>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</si>
  <si>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</si>
  <si>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</si>
  <si>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</si>
  <si>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</si>
  <si>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</si>
  <si>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</si>
  <si>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</si>
  <si>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</si>
  <si>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</si>
  <si>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</si>
  <si>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</si>
  <si>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</si>
  <si>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</si>
  <si>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</si>
  <si>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</si>
  <si>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</si>
  <si>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</si>
  <si>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</si>
  <si>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</si>
  <si>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</si>
  <si>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</si>
  <si>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</si>
  <si>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</si>
  <si>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</si>
  <si>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</si>
  <si>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</si>
  <si>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</si>
  <si>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</si>
  <si>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</si>
  <si>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</si>
  <si>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</si>
  <si>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</si>
  <si>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</si>
  <si>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</si>
  <si>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</si>
  <si>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</si>
  <si>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</si>
  <si>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</si>
  <si>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</si>
  <si>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</si>
  <si>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</si>
  <si>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</si>
  <si>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</si>
  <si>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</si>
  <si>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</si>
  <si>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</si>
  <si>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</si>
  <si>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</si>
  <si>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</si>
  <si>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</si>
  <si>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</si>
  <si>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</si>
  <si>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</si>
  <si>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</si>
  <si>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</si>
  <si>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</si>
  <si>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</si>
  <si>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</si>
  <si>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</si>
  <si>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</si>
  <si>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</si>
  <si>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</si>
  <si>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</si>
  <si>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</si>
  <si>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</si>
  <si>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</si>
  <si>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</si>
  <si>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</si>
  <si>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</si>
  <si>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</si>
  <si>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</si>
  <si>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</si>
  <si>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</si>
  <si>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</si>
  <si>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</si>
  <si>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</si>
  <si>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</si>
  <si>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</si>
  <si>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</si>
  <si>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</si>
  <si>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</si>
  <si>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</si>
  <si>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</si>
  <si>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</si>
  <si>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</si>
  <si>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</si>
  <si>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</si>
  <si>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</si>
  <si>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</si>
  <si>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</si>
  <si>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</si>
  <si>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</si>
  <si>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</si>
  <si>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</si>
  <si>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</si>
  <si>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</si>
  <si>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</si>
  <si>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</si>
  <si>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</si>
  <si>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</si>
  <si>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</si>
  <si>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</si>
  <si>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</si>
  <si>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</si>
  <si>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</si>
  <si>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</si>
  <si>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</si>
  <si>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</si>
  <si>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</si>
  <si>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</si>
  <si>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</si>
  <si>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</si>
  <si>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</si>
  <si>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</si>
  <si>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</si>
  <si>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</si>
  <si>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</si>
  <si>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</si>
  <si>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</si>
  <si>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</si>
  <si>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</si>
  <si>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</si>
  <si>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</si>
  <si>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</si>
  <si>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</si>
  <si>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</si>
  <si>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</si>
  <si>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</si>
  <si>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</si>
  <si>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</si>
  <si>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</si>
  <si>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</si>
  <si>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</si>
  <si>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</si>
  <si>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</si>
  <si>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</si>
  <si>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</si>
  <si>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</si>
  <si>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</si>
  <si>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</si>
  <si>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</si>
  <si>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</si>
  <si>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</si>
  <si>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</si>
  <si>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</si>
  <si>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</si>
  <si>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</si>
  <si>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</si>
  <si>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</si>
  <si>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</si>
  <si>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</si>
  <si>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</si>
  <si>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</si>
  <si>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</si>
  <si>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</si>
  <si>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</si>
  <si>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</si>
  <si>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</si>
  <si>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</si>
  <si>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</si>
  <si>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</si>
  <si>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</si>
  <si>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</si>
  <si>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</si>
  <si>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</si>
  <si>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</si>
  <si>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</si>
  <si>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</si>
  <si>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</si>
  <si>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</si>
  <si>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</si>
  <si>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</si>
  <si>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</si>
  <si>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</si>
  <si>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</si>
  <si>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</si>
  <si>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</si>
  <si>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</si>
  <si>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</si>
  <si>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</si>
  <si>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</si>
  <si>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</si>
  <si>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</si>
  <si>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</si>
  <si>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</si>
  <si>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</si>
  <si>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</si>
  <si>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</si>
  <si>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</si>
  <si>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</si>
  <si>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</si>
  <si>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</si>
  <si>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</si>
  <si>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</si>
  <si>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</si>
  <si>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</si>
  <si>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</si>
  <si>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</si>
  <si>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</si>
  <si>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</si>
  <si>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</si>
  <si>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</si>
  <si>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</si>
  <si>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</si>
  <si>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</si>
  <si>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</si>
  <si>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</si>
  <si>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</si>
  <si>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</si>
  <si>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</si>
  <si>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</si>
  <si>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</si>
  <si>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</si>
  <si>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</si>
  <si>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</si>
  <si>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</si>
  <si>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</si>
  <si>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</si>
  <si>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</si>
  <si>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</si>
  <si>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</si>
  <si>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</si>
  <si>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</si>
  <si>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</si>
  <si>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</si>
  <si>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</si>
  <si>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</si>
  <si>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</si>
  <si>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</si>
  <si>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</si>
  <si>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</si>
  <si>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</si>
  <si>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</si>
  <si>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</si>
  <si>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</si>
  <si>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</si>
  <si>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</si>
  <si>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</si>
  <si>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</si>
  <si>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</si>
  <si>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</si>
  <si>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</si>
  <si>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</si>
  <si>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</si>
  <si>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</si>
  <si>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</si>
  <si>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</si>
  <si>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</si>
  <si>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</si>
  <si>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</si>
  <si>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</si>
  <si>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</si>
  <si>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</si>
  <si>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</si>
  <si>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</si>
  <si>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</si>
  <si>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</si>
  <si>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</si>
  <si>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</si>
  <si>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</si>
  <si>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</si>
  <si>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</si>
  <si>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</si>
  <si>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</si>
  <si>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</si>
  <si>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</si>
  <si>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</si>
  <si>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</si>
  <si>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</si>
  <si>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</si>
  <si>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</si>
  <si>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</si>
  <si>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</si>
  <si>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</si>
  <si>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</si>
  <si>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</si>
  <si>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</si>
  <si>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</si>
  <si>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</si>
  <si>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</si>
  <si>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</si>
  <si>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</si>
  <si>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</si>
  <si>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</si>
  <si>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</si>
  <si>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</si>
  <si>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</si>
  <si>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</si>
  <si>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</si>
  <si>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</si>
  <si>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</si>
  <si>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</si>
  <si>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</si>
  <si>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</si>
  <si>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</si>
  <si>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</si>
  <si>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</si>
  <si>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</si>
  <si>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</si>
  <si>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</si>
  <si>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</si>
  <si>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</si>
  <si>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</si>
  <si>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</si>
  <si>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</si>
  <si>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</si>
  <si>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</si>
  <si>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</si>
  <si>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</si>
  <si>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</si>
  <si>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</si>
  <si>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</si>
  <si>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</si>
  <si>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</si>
  <si>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</si>
  <si>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</si>
  <si>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</si>
  <si>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</si>
  <si>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</si>
  <si>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</si>
  <si>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</si>
  <si>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</si>
  <si>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</si>
  <si>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</si>
  <si>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</si>
  <si>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</si>
  <si>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</si>
  <si>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</si>
  <si>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</si>
  <si>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</si>
  <si>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</si>
  <si>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</si>
  <si>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</si>
  <si>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</si>
  <si>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</si>
  <si>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</si>
  <si>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</si>
  <si>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</si>
  <si>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</si>
  <si>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</si>
  <si>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</si>
  <si>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</si>
  <si>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</si>
  <si>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</si>
  <si>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</si>
  <si>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</si>
  <si>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</si>
  <si>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</si>
  <si>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</si>
  <si>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</si>
  <si>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</si>
  <si>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</si>
  <si>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</si>
  <si>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</si>
  <si>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</si>
  <si>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</si>
  <si>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</si>
  <si>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</si>
  <si>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</si>
  <si>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</si>
  <si>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</si>
  <si>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</si>
  <si>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</si>
  <si>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</si>
  <si>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</si>
  <si>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</si>
  <si>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</si>
  <si>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</si>
  <si>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</si>
  <si>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</si>
  <si>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</si>
  <si>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</si>
  <si>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</si>
  <si>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</si>
  <si>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</si>
  <si>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</si>
  <si>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</si>
  <si>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</si>
  <si>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</si>
  <si>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</si>
  <si>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</si>
  <si>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</si>
  <si>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</si>
  <si>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</si>
  <si>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</si>
  <si>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</si>
  <si>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</si>
  <si>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</si>
  <si>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</si>
  <si>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</si>
  <si>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</si>
  <si>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</si>
  <si>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</si>
  <si>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</si>
  <si>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</si>
  <si>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</si>
  <si>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</si>
  <si>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</si>
  <si>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</si>
  <si>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</si>
  <si>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</si>
  <si>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</si>
  <si>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</si>
  <si>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</si>
  <si>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</si>
  <si>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</si>
  <si>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</si>
  <si>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</si>
  <si>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</si>
  <si>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</si>
  <si>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</si>
  <si>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</si>
  <si>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</si>
  <si>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</si>
  <si>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</si>
  <si>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</si>
  <si>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</si>
  <si>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</si>
  <si>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</si>
  <si>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</si>
  <si>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</si>
  <si>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</si>
  <si>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</si>
  <si>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</si>
  <si>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</si>
  <si>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</si>
  <si>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</si>
  <si>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</si>
  <si>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</si>
  <si>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</si>
  <si>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</si>
  <si>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</si>
  <si>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</si>
  <si>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</si>
  <si>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</si>
  <si>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</si>
  <si>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</si>
  <si>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</si>
  <si>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</si>
  <si>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</si>
  <si>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</si>
  <si>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</si>
  <si>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</si>
  <si>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</si>
  <si>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</si>
  <si>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</si>
  <si>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</si>
  <si>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</si>
  <si>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</si>
  <si>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</si>
  <si>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</si>
  <si>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</si>
  <si>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</si>
  <si>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</si>
  <si>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</si>
  <si>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</si>
  <si>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</si>
  <si>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</si>
  <si>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</si>
  <si>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</si>
  <si>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</si>
  <si>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</si>
  <si>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</si>
  <si>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</si>
  <si>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</si>
  <si>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</si>
  <si>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</si>
  <si>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</si>
  <si>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</si>
  <si>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</si>
  <si>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</si>
  <si>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</si>
  <si>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</si>
  <si>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</si>
  <si>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</si>
  <si>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</si>
  <si>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</si>
  <si>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</si>
  <si>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</si>
  <si>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</si>
  <si>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</si>
  <si>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</si>
  <si>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</si>
  <si>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</si>
  <si>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</si>
  <si>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</si>
  <si>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</si>
  <si>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</si>
  <si>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</si>
  <si>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</si>
  <si>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</si>
  <si>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</si>
  <si>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</si>
  <si>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</si>
  <si>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</si>
  <si>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</si>
  <si>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</si>
  <si>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</si>
  <si>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</si>
  <si>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</si>
  <si>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</si>
  <si>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</si>
  <si>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</si>
  <si>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</si>
  <si>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</si>
  <si>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</si>
  <si>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</si>
  <si>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</si>
  <si>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</si>
  <si>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</si>
  <si>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</si>
  <si>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</si>
  <si>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</si>
  <si>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</si>
  <si>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</si>
  <si>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</si>
  <si>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</si>
  <si>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</si>
  <si>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</si>
  <si>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</si>
  <si>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</si>
  <si>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</si>
  <si>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</si>
  <si>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</si>
  <si>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</si>
  <si>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</si>
  <si>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</si>
  <si>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</si>
  <si>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</si>
  <si>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</si>
  <si>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</si>
  <si>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</si>
  <si>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</si>
  <si>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</si>
  <si>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</si>
  <si>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</si>
  <si>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</si>
  <si>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</si>
  <si>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</si>
  <si>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</si>
  <si>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</si>
  <si>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</si>
  <si>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</si>
  <si>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</si>
  <si>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</si>
  <si>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</si>
  <si>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</si>
  <si>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</si>
  <si>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</si>
  <si>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</si>
  <si>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</si>
  <si>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</si>
  <si>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</si>
  <si>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</si>
  <si>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</si>
  <si>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</si>
  <si>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</si>
  <si>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</si>
  <si>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</si>
  <si>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</si>
  <si>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</si>
  <si>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</si>
  <si>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</si>
  <si>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</si>
  <si>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</si>
  <si>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</si>
  <si>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</si>
  <si>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</si>
  <si>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</si>
  <si>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</si>
  <si>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</si>
  <si>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</si>
  <si>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</si>
  <si>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</si>
  <si>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</si>
  <si>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</si>
  <si>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</si>
  <si>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</si>
  <si>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</si>
  <si>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</si>
  <si>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</si>
  <si>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</si>
  <si>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</si>
  <si>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</si>
  <si>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</si>
  <si>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</si>
  <si>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</si>
  <si>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</si>
  <si>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</si>
  <si>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</si>
  <si>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</si>
  <si>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</si>
  <si>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</si>
  <si>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</si>
  <si>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</si>
  <si>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</si>
  <si>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</si>
  <si>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</si>
  <si>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</si>
  <si>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</si>
  <si>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</si>
  <si>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</si>
  <si>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</si>
  <si>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</si>
  <si>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</si>
  <si>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</si>
  <si>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</si>
  <si>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</si>
  <si>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</si>
  <si>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</si>
  <si>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</si>
  <si>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</si>
  <si>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</si>
  <si>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</si>
  <si>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</si>
  <si>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</si>
  <si>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</si>
  <si>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</si>
  <si>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</si>
  <si>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</si>
  <si>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</si>
  <si>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</si>
  <si>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</si>
  <si>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</si>
  <si>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</si>
  <si>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</si>
  <si>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</si>
  <si>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</si>
  <si>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</si>
  <si>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</si>
  <si>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</si>
  <si>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</si>
  <si>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</si>
  <si>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</si>
  <si>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</si>
  <si>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</si>
  <si>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</si>
  <si>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</si>
  <si>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</si>
  <si>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</si>
  <si>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</si>
  <si>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</si>
  <si>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</si>
  <si>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</si>
  <si>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</si>
  <si>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</si>
  <si>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</si>
  <si>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</si>
  <si>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</si>
  <si>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</si>
  <si>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</si>
  <si>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</si>
  <si>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</si>
  <si>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</si>
  <si>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</si>
  <si>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</si>
  <si>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</si>
  <si>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</si>
  <si>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</si>
  <si>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</si>
  <si>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</si>
  <si>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</si>
  <si>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</si>
  <si>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</si>
  <si>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</si>
  <si>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</si>
  <si>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</si>
  <si>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</si>
  <si>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</si>
  <si>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</si>
  <si>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</si>
  <si>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</si>
  <si>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</si>
  <si>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</si>
  <si>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</si>
  <si>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</si>
  <si>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</si>
  <si>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</si>
  <si>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</si>
  <si>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</si>
  <si>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</si>
  <si>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</si>
  <si>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</si>
  <si>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</si>
  <si>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</si>
  <si>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</si>
  <si>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</si>
  <si>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</si>
  <si>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</si>
  <si>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</si>
  <si>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</si>
  <si>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</si>
  <si>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</si>
  <si>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</si>
  <si>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</si>
  <si>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</si>
  <si>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</si>
  <si>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</si>
  <si>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</si>
  <si>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</si>
  <si>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</si>
  <si>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</si>
  <si>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</si>
  <si>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</si>
  <si>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</si>
  <si>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</si>
  <si>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</si>
  <si>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</si>
  <si>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</si>
  <si>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</si>
  <si>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</si>
  <si>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</si>
  <si>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</si>
  <si>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</si>
  <si>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</si>
  <si>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</si>
  <si>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</si>
  <si>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</si>
  <si>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</si>
  <si>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</si>
  <si>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</si>
  <si>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</si>
  <si>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</si>
  <si>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</si>
  <si>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</si>
  <si>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</si>
  <si>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</si>
  <si>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</si>
  <si>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</si>
  <si>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</si>
  <si>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</si>
  <si>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</si>
  <si>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</si>
  <si>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</si>
  <si>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</si>
  <si>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</si>
  <si>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</si>
  <si>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</si>
  <si>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</si>
  <si>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</si>
  <si>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</si>
  <si>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</si>
  <si>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</si>
  <si>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</si>
  <si>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</si>
  <si>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</si>
  <si>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</si>
  <si>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</si>
  <si>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</si>
  <si>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</si>
  <si>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</si>
  <si>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</si>
  <si>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</si>
  <si>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</si>
  <si>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</si>
  <si>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</si>
  <si>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</si>
  <si>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</si>
  <si>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</si>
  <si>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</si>
  <si>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</si>
  <si>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</si>
  <si>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</si>
  <si>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</si>
  <si>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</si>
  <si>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</si>
  <si>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</si>
  <si>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</si>
  <si>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</si>
  <si>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</si>
  <si>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</si>
  <si>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</si>
  <si>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</si>
  <si>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</si>
  <si>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</si>
  <si>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</si>
  <si>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</si>
  <si>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</si>
  <si>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</si>
  <si>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</si>
  <si>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</si>
  <si>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</si>
  <si>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</si>
  <si>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</si>
  <si>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</si>
  <si>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</si>
  <si>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</si>
  <si>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</si>
  <si>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</si>
  <si>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</si>
  <si>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</si>
  <si>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</si>
  <si>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</si>
  <si>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</si>
  <si>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</si>
  <si>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</si>
  <si>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</si>
  <si>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</si>
  <si>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</si>
  <si>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</si>
  <si>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</si>
  <si>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</si>
  <si>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</si>
  <si>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</si>
  <si>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</si>
  <si>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</si>
  <si>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</si>
  <si>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</si>
  <si>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</si>
  <si>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</si>
  <si>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</si>
  <si>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</si>
  <si>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</si>
  <si>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</si>
  <si>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</si>
  <si>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</si>
  <si>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</si>
  <si>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</si>
  <si>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</si>
  <si>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</si>
  <si>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</si>
  <si>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</si>
  <si>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</si>
  <si>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</si>
  <si>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</si>
  <si>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</si>
  <si>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</si>
  <si>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</si>
  <si>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</si>
  <si>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</si>
  <si>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</si>
  <si>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</si>
  <si>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</si>
  <si>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</si>
  <si>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</si>
  <si>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</si>
  <si>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</si>
  <si>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</si>
  <si>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</si>
  <si>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</si>
  <si>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</si>
  <si>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</si>
  <si>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</si>
  <si>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</si>
  <si>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</si>
  <si>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</si>
  <si>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</si>
  <si>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</si>
  <si>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</si>
  <si>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</si>
  <si>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</si>
  <si>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</si>
  <si>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</si>
  <si>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</si>
  <si>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</si>
  <si>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</si>
  <si>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</si>
  <si>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</si>
  <si>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</si>
  <si>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</si>
  <si>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</si>
  <si>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</si>
  <si>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</si>
  <si>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</si>
  <si>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</si>
  <si>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</si>
  <si>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</si>
  <si>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</si>
  <si>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</si>
  <si>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</si>
  <si>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</si>
  <si>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</si>
  <si>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</si>
  <si>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</si>
  <si>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</si>
  <si>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</si>
  <si>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</si>
  <si>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</si>
  <si>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</si>
  <si>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</si>
  <si>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</si>
  <si>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</si>
  <si>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</si>
  <si>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</si>
  <si>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</si>
  <si>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</si>
  <si>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</si>
  <si>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</si>
  <si>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</si>
  <si>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</si>
  <si>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</si>
  <si>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</si>
  <si>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</si>
  <si>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</si>
  <si>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</si>
  <si>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</si>
  <si>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</si>
  <si>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</si>
  <si>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</si>
  <si>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</si>
  <si>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</si>
  <si>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</si>
  <si>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</si>
  <si>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</si>
  <si>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</si>
  <si>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</si>
  <si>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</si>
  <si>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</si>
  <si>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</si>
  <si>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</si>
  <si>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</si>
  <si>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</si>
  <si>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</si>
  <si>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</si>
  <si>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</si>
  <si>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</si>
  <si>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</si>
  <si>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</si>
  <si>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</si>
  <si>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</si>
  <si>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</si>
  <si>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</si>
  <si>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</si>
  <si>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</si>
  <si>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</si>
  <si>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</si>
  <si>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</si>
  <si>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</si>
  <si>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</si>
  <si>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</si>
  <si>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</si>
  <si>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</si>
  <si>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</si>
  <si>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</si>
  <si>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</si>
  <si>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</si>
  <si>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</si>
  <si>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</si>
  <si>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</si>
  <si>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</si>
  <si>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</si>
  <si>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</si>
  <si>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</si>
  <si>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</si>
  <si>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</si>
  <si>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</si>
  <si>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</si>
  <si>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</si>
  <si>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</si>
  <si>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</si>
  <si>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</si>
  <si>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</si>
  <si>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</si>
  <si>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</si>
  <si>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</si>
  <si>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</si>
  <si>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</si>
  <si>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</si>
  <si>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</si>
  <si>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</si>
  <si>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</si>
  <si>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</si>
  <si>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</si>
  <si>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</si>
  <si>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</si>
  <si>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</si>
  <si>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</si>
  <si>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</si>
  <si>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</si>
  <si>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</si>
  <si>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</si>
  <si>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</si>
  <si>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</si>
  <si>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</si>
  <si>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</si>
  <si>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</si>
  <si>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</si>
  <si>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</si>
  <si>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</si>
  <si>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</si>
  <si>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</si>
  <si>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</si>
  <si>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</si>
  <si>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</si>
  <si>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</si>
  <si>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</si>
  <si>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</si>
  <si>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</si>
  <si>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</si>
  <si>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</si>
  <si>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</si>
  <si>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</si>
  <si>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</si>
  <si>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</si>
  <si>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</si>
  <si>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</si>
  <si>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</si>
  <si>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</si>
  <si>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</si>
  <si>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</si>
  <si>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</si>
  <si>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</si>
  <si>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</si>
  <si>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</si>
  <si>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</si>
  <si>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</si>
  <si>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</si>
  <si>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</si>
  <si>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</si>
  <si>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</si>
  <si>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</si>
  <si>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</si>
  <si>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</si>
  <si>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</si>
  <si>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</si>
  <si>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</si>
  <si>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</si>
  <si>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</si>
  <si>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</si>
  <si>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</si>
  <si>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</si>
  <si>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</si>
  <si>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</si>
  <si>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</si>
  <si>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</si>
  <si>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</si>
  <si>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</si>
  <si>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</si>
  <si>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</si>
  <si>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</si>
  <si>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</si>
  <si>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</si>
  <si>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</si>
  <si>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</si>
  <si>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</si>
  <si>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</si>
  <si>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</si>
  <si>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</si>
  <si>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</si>
  <si>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</si>
  <si>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</si>
  <si>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</si>
  <si>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</si>
  <si>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</si>
  <si>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</si>
  <si>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</si>
  <si>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</si>
  <si>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</si>
  <si>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</si>
  <si>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</si>
  <si>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</si>
  <si>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</si>
  <si>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</si>
  <si>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</si>
  <si>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</si>
  <si>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</si>
  <si>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</si>
  <si>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</si>
  <si>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</si>
  <si>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</si>
  <si>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</si>
  <si>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</si>
  <si>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</si>
  <si>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</si>
  <si>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</si>
  <si>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</si>
  <si>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</si>
  <si>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</si>
  <si>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</si>
  <si>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</si>
  <si>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</si>
  <si>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</si>
  <si>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</si>
  <si>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</si>
  <si>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</si>
  <si>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</si>
  <si>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</si>
  <si>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</si>
  <si>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</si>
  <si>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</si>
  <si>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</si>
  <si>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</si>
  <si>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</si>
  <si>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</si>
  <si>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</si>
  <si>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</si>
  <si>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</si>
  <si>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</si>
  <si>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</si>
  <si>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</si>
  <si>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</si>
  <si>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</si>
  <si>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</si>
  <si>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</si>
  <si>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</si>
  <si>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</si>
  <si>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</si>
  <si>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</si>
  <si>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</si>
  <si>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</si>
  <si>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</si>
  <si>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</si>
  <si>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</si>
  <si>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</si>
  <si>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</si>
  <si>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</si>
  <si>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</si>
  <si>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</si>
  <si>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</si>
  <si>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</si>
  <si>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</si>
  <si>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</si>
  <si>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</si>
  <si>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</si>
  <si>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</si>
  <si>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</si>
  <si>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</si>
  <si>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</si>
  <si>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</si>
  <si>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</si>
  <si>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</si>
  <si>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</si>
  <si>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</si>
  <si>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</si>
  <si>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</si>
  <si>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</si>
  <si>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</si>
  <si>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</si>
  <si>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</si>
  <si>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</si>
  <si>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</si>
  <si>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</si>
  <si>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</si>
  <si>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</si>
  <si>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</si>
  <si>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</si>
  <si>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</si>
  <si>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</si>
  <si>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</si>
  <si>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</si>
  <si>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</si>
  <si>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</si>
  <si>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</si>
  <si>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</si>
  <si>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</si>
  <si>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</si>
  <si>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</si>
  <si>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</si>
  <si>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</si>
  <si>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</si>
  <si>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</si>
  <si>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</si>
  <si>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</si>
  <si>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</si>
  <si>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</si>
  <si>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</si>
  <si>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</si>
  <si>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</si>
  <si>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</si>
  <si>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</si>
  <si>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</si>
  <si>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</si>
  <si>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</si>
  <si>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</si>
  <si>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</si>
  <si>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</si>
  <si>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</si>
  <si>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</si>
  <si>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</si>
  <si>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</si>
  <si>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</si>
  <si>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</si>
  <si>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</si>
  <si>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</si>
  <si>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</si>
  <si>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</si>
  <si>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</si>
  <si>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</si>
  <si>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</si>
  <si>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</si>
  <si>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</si>
  <si>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</si>
  <si>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</si>
  <si>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</si>
  <si>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</si>
  <si>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</si>
  <si>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</si>
  <si>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</si>
  <si>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</si>
  <si>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</si>
  <si>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</si>
  <si>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</si>
  <si>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</si>
  <si>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</si>
  <si>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</si>
  <si>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</si>
  <si>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</si>
  <si>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</si>
  <si>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</si>
  <si>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</si>
  <si>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</si>
  <si>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</si>
  <si>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</si>
  <si>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</si>
  <si>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</si>
  <si>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</si>
  <si>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</si>
  <si>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</si>
  <si>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</si>
  <si>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</si>
  <si>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</si>
  <si>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</si>
  <si>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</si>
  <si>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</si>
  <si>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</si>
  <si>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</si>
  <si>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</si>
  <si>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</si>
  <si>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</si>
  <si>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</si>
  <si>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</si>
  <si>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</si>
  <si>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</si>
  <si>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</si>
  <si>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</si>
  <si>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</si>
  <si>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</si>
  <si>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</si>
  <si>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</si>
  <si>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</si>
  <si>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</si>
  <si>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</si>
  <si>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</si>
  <si>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</si>
  <si>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</si>
  <si>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</si>
  <si>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</si>
  <si>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</si>
  <si>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</si>
  <si>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</si>
  <si>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</si>
  <si>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</si>
  <si>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</si>
  <si>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</si>
  <si>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</si>
  <si>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</si>
  <si>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</si>
  <si>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</si>
  <si>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</si>
  <si>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</si>
  <si>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</si>
  <si>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</si>
  <si>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</si>
  <si>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</si>
  <si>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</si>
  <si>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</si>
  <si>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</si>
  <si>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</si>
  <si>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</si>
  <si>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</si>
  <si>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</si>
  <si>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</si>
  <si>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</si>
  <si>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</si>
  <si>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</si>
  <si>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</si>
  <si>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</si>
  <si>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</si>
  <si>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</si>
  <si>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</si>
  <si>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</si>
  <si>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</si>
  <si>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</si>
  <si>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</si>
  <si>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</si>
  <si>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</si>
  <si>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</si>
  <si>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</si>
  <si>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</si>
  <si>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</si>
  <si>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</si>
  <si>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</si>
  <si>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</si>
  <si>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</si>
  <si>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</si>
  <si>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</si>
  <si>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</si>
  <si>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</si>
  <si>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</si>
  <si>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</si>
  <si>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</si>
  <si>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</si>
  <si>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</si>
  <si>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</si>
  <si>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</si>
  <si>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</si>
  <si>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</si>
  <si>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</si>
  <si>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</si>
  <si>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</si>
  <si>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</si>
  <si>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</si>
  <si>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</si>
  <si>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</si>
  <si>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</si>
  <si>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</si>
  <si>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</si>
  <si>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</si>
  <si>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</si>
  <si>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</si>
  <si>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</si>
  <si>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</si>
  <si>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</si>
  <si>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</si>
  <si>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</si>
  <si>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</si>
  <si>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</si>
  <si>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</si>
  <si>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</si>
  <si>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</si>
  <si>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</si>
  <si>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</si>
  <si>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</si>
  <si>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</si>
  <si>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</si>
  <si>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</si>
  <si>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</si>
  <si>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</si>
  <si>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</si>
  <si>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</si>
  <si>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</si>
  <si>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</si>
  <si>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</si>
  <si>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</si>
  <si>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</si>
  <si>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</si>
  <si>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</si>
  <si>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</si>
  <si>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</si>
  <si>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</si>
  <si>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</si>
  <si>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</si>
  <si>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</si>
  <si>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</si>
  <si>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</si>
  <si>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</si>
  <si>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</si>
  <si>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</si>
  <si>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</si>
  <si>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</si>
  <si>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</si>
  <si>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</si>
  <si>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</si>
  <si>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</si>
  <si>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</si>
  <si>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</si>
  <si>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</si>
  <si>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</si>
  <si>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</si>
  <si>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</si>
  <si>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</si>
  <si>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</si>
  <si>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</si>
  <si>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</si>
  <si>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</si>
  <si>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</si>
  <si>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</si>
  <si>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</si>
  <si>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</si>
  <si>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</si>
  <si>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</si>
  <si>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</si>
  <si>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</si>
  <si>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</si>
  <si>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</si>
  <si>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</si>
  <si>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</si>
  <si>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</si>
  <si>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</si>
  <si>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</si>
  <si>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</si>
  <si>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</si>
  <si>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</si>
  <si>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</si>
  <si>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</si>
  <si>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</si>
  <si>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</si>
  <si>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</si>
  <si>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</si>
  <si>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</si>
  <si>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</si>
  <si>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</si>
  <si>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</si>
  <si>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</si>
  <si>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</si>
  <si>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</si>
  <si>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</si>
  <si>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</si>
  <si>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</si>
  <si>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</si>
  <si>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</si>
  <si>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</si>
  <si>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</si>
  <si>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</si>
  <si>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</si>
  <si>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</si>
  <si>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</si>
  <si>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</si>
  <si>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</si>
  <si>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</si>
  <si>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</si>
  <si>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</si>
  <si>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</si>
  <si>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</si>
  <si>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</si>
  <si>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</si>
  <si>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</si>
  <si>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</si>
  <si>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</si>
  <si>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</si>
  <si>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</si>
  <si>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</si>
  <si>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</si>
  <si>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</si>
  <si>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</si>
  <si>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</si>
  <si>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</si>
  <si>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</si>
  <si>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</si>
  <si>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</si>
  <si>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</si>
  <si>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</si>
  <si>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</si>
  <si>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</si>
  <si>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</si>
  <si>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</si>
  <si>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</si>
  <si>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</si>
  <si>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</si>
  <si>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</si>
  <si>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</si>
  <si>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</si>
  <si>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</si>
  <si>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</si>
  <si>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</si>
  <si>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</si>
  <si>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</si>
  <si>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</si>
  <si>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</si>
  <si>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</si>
  <si>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</si>
  <si>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</si>
  <si>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</si>
  <si>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</si>
  <si>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</si>
  <si>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</si>
  <si>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</si>
  <si>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</si>
  <si>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</si>
  <si>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</si>
  <si>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</si>
  <si>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</si>
  <si>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</si>
  <si>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</si>
  <si>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</si>
  <si>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</si>
  <si>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</si>
  <si>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</si>
  <si>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</si>
  <si>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</si>
  <si>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</si>
  <si>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</si>
  <si>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</si>
  <si>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</si>
  <si>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</si>
  <si>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</si>
  <si>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</si>
  <si>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</si>
  <si>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</si>
  <si>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</si>
  <si>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</si>
  <si>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</si>
  <si>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</si>
  <si>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</si>
  <si>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</si>
  <si>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</si>
  <si>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</si>
  <si>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</si>
  <si>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</si>
  <si>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</si>
  <si>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</si>
  <si>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</si>
  <si>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</si>
  <si>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</si>
  <si>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</si>
  <si>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</si>
  <si>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</si>
  <si>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</si>
  <si>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</si>
  <si>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</si>
  <si>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</si>
  <si>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</si>
  <si>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</si>
  <si>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</si>
  <si>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</si>
  <si>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</si>
  <si>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</si>
  <si>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</si>
  <si>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</si>
  <si>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</si>
  <si>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</si>
  <si>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</si>
  <si>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</si>
  <si>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</si>
  <si>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</si>
  <si>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</si>
  <si>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</si>
  <si>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</si>
  <si>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</si>
  <si>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</si>
  <si>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</si>
  <si>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</si>
  <si>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</si>
  <si>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</si>
  <si>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</si>
  <si>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</si>
  <si>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</si>
  <si>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</si>
  <si>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</si>
  <si>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</si>
  <si>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</si>
  <si>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</si>
  <si>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</si>
  <si>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</si>
  <si>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</si>
  <si>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</si>
  <si>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</si>
  <si>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</si>
  <si>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</si>
  <si>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</si>
  <si>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</si>
  <si>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</si>
  <si>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</si>
  <si>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</si>
  <si>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</si>
  <si>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</si>
  <si>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</si>
  <si>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</si>
  <si>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</si>
  <si>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</si>
  <si>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</si>
  <si>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</si>
  <si>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</si>
  <si>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</si>
  <si>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</si>
  <si>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</si>
  <si>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</si>
  <si>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</si>
  <si>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</si>
  <si>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</si>
  <si>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</si>
  <si>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</si>
  <si>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</si>
  <si>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</si>
  <si>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</si>
  <si>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</si>
  <si>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</si>
  <si>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</si>
  <si>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</si>
  <si>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</si>
  <si>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</si>
  <si>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</si>
  <si>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</si>
  <si>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</si>
  <si>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</si>
  <si>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</si>
  <si>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</si>
  <si>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</si>
  <si>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</si>
  <si>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</si>
  <si>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</si>
  <si>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</si>
  <si>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</si>
  <si>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</si>
  <si>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</si>
  <si>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</si>
  <si>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</si>
  <si>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</si>
  <si>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</si>
  <si>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</si>
  <si>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</si>
  <si>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</si>
  <si>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</si>
  <si>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</si>
  <si>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</si>
  <si>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</si>
  <si>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</si>
  <si>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</si>
  <si>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</si>
  <si>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</si>
  <si>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</si>
  <si>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</si>
  <si>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</si>
  <si>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</si>
  <si>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</si>
  <si>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</si>
  <si>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</si>
  <si>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</si>
  <si>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</si>
  <si>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</si>
  <si>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</si>
  <si>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</si>
  <si>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</si>
  <si>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</si>
  <si>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</si>
  <si>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</si>
  <si>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</si>
  <si>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</si>
  <si>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</si>
  <si>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</si>
  <si>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</si>
  <si>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</si>
  <si>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</si>
  <si>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</si>
  <si>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</si>
  <si>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</si>
  <si>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</si>
  <si>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</si>
  <si>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</si>
  <si>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</si>
  <si>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</si>
  <si>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</si>
  <si>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</si>
  <si>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</si>
  <si>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</si>
  <si>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</si>
  <si>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</si>
  <si>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</si>
  <si>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</si>
  <si>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</si>
  <si>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</si>
  <si>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</si>
  <si>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</si>
  <si>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</si>
  <si>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</si>
  <si>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</si>
  <si>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</si>
  <si>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</si>
  <si>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</si>
  <si>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</si>
  <si>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</si>
  <si>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</si>
  <si>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</si>
  <si>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</si>
  <si>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</si>
  <si>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</si>
  <si>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</si>
  <si>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</si>
  <si>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</si>
  <si>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</si>
  <si>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</si>
  <si>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</si>
  <si>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</si>
  <si>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</si>
  <si>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</si>
  <si>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</si>
  <si>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</si>
  <si>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</si>
  <si>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</si>
  <si>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</si>
  <si>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</si>
  <si>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</si>
  <si>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</si>
  <si>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</si>
  <si>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</si>
  <si>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</si>
  <si>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</si>
  <si>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</si>
  <si>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</si>
  <si>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</si>
  <si>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</si>
  <si>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</si>
  <si>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</si>
  <si>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</si>
  <si>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</si>
  <si>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</si>
  <si>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</si>
  <si>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</si>
  <si>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</si>
  <si>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</si>
  <si>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</si>
  <si>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</si>
  <si>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</si>
  <si>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</si>
  <si>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</si>
  <si>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</si>
  <si>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</si>
  <si>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</si>
  <si>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</si>
  <si>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</si>
  <si>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</si>
  <si>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</si>
  <si>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</si>
  <si>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</si>
  <si>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</si>
  <si>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</si>
  <si>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</si>
  <si>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</si>
  <si>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</si>
  <si>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</si>
  <si>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</si>
  <si>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</si>
  <si>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</si>
  <si>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</si>
  <si>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</si>
  <si>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</si>
  <si>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</si>
  <si>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</si>
  <si>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</si>
  <si>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</si>
  <si>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</si>
  <si>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</si>
  <si>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</si>
  <si>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</si>
  <si>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</si>
  <si>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</si>
  <si>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</si>
  <si>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</si>
  <si>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</si>
  <si>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</si>
  <si>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</si>
  <si>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</si>
  <si>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</si>
  <si>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</si>
  <si>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</si>
  <si>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</si>
  <si>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</si>
  <si>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</si>
  <si>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</si>
  <si>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</si>
  <si>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</si>
  <si>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</si>
  <si>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</si>
  <si>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</si>
  <si>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</si>
  <si>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</si>
  <si>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</si>
  <si>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</si>
  <si>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</si>
  <si>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</si>
  <si>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</si>
  <si>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</si>
  <si>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</si>
  <si>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</si>
  <si>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</si>
  <si>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</si>
  <si>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</si>
  <si>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</si>
  <si>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</si>
  <si>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</si>
  <si>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</si>
  <si>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</si>
  <si>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</si>
  <si>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</si>
  <si>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</si>
  <si>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</si>
  <si>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</si>
  <si>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</si>
  <si>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</si>
  <si>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</si>
  <si>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</si>
  <si>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</si>
  <si>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</si>
  <si>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</si>
  <si>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</si>
  <si>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</si>
  <si>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</si>
  <si>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</si>
  <si>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</si>
  <si>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</si>
  <si>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</si>
  <si>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</si>
  <si>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</si>
  <si>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</si>
  <si>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</si>
  <si>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</si>
  <si>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</si>
  <si>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</si>
  <si>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</si>
  <si>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</si>
  <si>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</si>
  <si>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</si>
  <si>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</si>
  <si>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</si>
  <si>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</si>
  <si>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</si>
  <si>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</si>
  <si>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</si>
  <si>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</si>
  <si>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</si>
  <si>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</si>
  <si>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</si>
  <si>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</si>
  <si>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</si>
  <si>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</si>
  <si>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</si>
  <si>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</si>
  <si>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</si>
  <si>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</si>
  <si>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</si>
  <si>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</si>
  <si>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</si>
  <si>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</si>
  <si>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</si>
  <si>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</si>
  <si>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</si>
  <si>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</si>
  <si>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</si>
  <si>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</si>
  <si>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</si>
  <si>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</si>
  <si>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</si>
  <si>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</si>
  <si>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</si>
  <si>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</si>
  <si>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</si>
  <si>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</si>
  <si>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</si>
  <si>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</si>
  <si>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</si>
  <si>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</si>
  <si>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</si>
  <si>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</si>
  <si>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</si>
  <si>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</si>
  <si>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</si>
  <si>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</si>
  <si>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</si>
  <si>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</si>
  <si>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</si>
  <si>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</si>
  <si>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</si>
  <si>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</si>
  <si>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</si>
  <si>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</si>
  <si>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</si>
  <si>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</si>
  <si>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</si>
  <si>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</si>
  <si>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</si>
  <si>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</si>
  <si>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</si>
  <si>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</si>
  <si>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</si>
  <si>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</si>
  <si>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</si>
  <si>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</si>
  <si>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</si>
  <si>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</si>
  <si>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</si>
  <si>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</si>
  <si>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</si>
  <si>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</si>
  <si>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</si>
  <si>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</si>
  <si>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</si>
  <si>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</si>
  <si>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</si>
  <si>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</si>
  <si>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</si>
  <si>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</si>
  <si>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</si>
  <si>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</si>
  <si>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</si>
  <si>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</si>
  <si>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</si>
  <si>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</si>
  <si>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</si>
  <si>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</si>
  <si>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</si>
  <si>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</si>
  <si>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</si>
  <si>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</si>
  <si>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</si>
  <si>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</si>
  <si>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</si>
  <si>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</si>
  <si>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</si>
  <si>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</si>
  <si>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</si>
  <si>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</si>
  <si>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</si>
  <si>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</si>
  <si>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</si>
  <si>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</si>
  <si>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</si>
  <si>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</si>
  <si>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</si>
  <si>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</si>
  <si>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</si>
  <si>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</si>
  <si>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</si>
  <si>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</si>
  <si>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</si>
  <si>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</si>
  <si>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</si>
  <si>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</si>
  <si>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</si>
  <si>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</si>
  <si>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</si>
  <si>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</si>
  <si>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</si>
  <si>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</si>
  <si>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</si>
  <si>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</si>
  <si>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</si>
  <si>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</si>
  <si>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</si>
  <si>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</si>
  <si>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</si>
  <si>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</si>
  <si>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</si>
  <si>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</si>
  <si>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</si>
  <si>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</si>
  <si>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</si>
  <si>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</si>
  <si>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</si>
  <si>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</si>
  <si>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</si>
  <si>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</si>
  <si>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</si>
  <si>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</si>
  <si>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</si>
  <si>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</si>
  <si>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</si>
  <si>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</si>
  <si>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</si>
  <si>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</si>
  <si>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</si>
  <si>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</si>
  <si>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</si>
  <si>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</si>
  <si>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</si>
  <si>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</si>
  <si>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</si>
  <si>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</si>
  <si>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</si>
  <si>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</si>
  <si>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</si>
  <si>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</si>
  <si>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</si>
  <si>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</si>
  <si>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</si>
  <si>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</si>
  <si>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</si>
  <si>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</si>
  <si>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</si>
  <si>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</si>
  <si>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</si>
  <si>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</si>
  <si>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</si>
  <si>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</si>
  <si>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</si>
  <si>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</si>
  <si>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</si>
  <si>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</si>
  <si>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</si>
  <si>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</si>
  <si>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</si>
  <si>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</si>
  <si>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</si>
  <si>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</si>
  <si>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</si>
  <si>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</si>
  <si>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</si>
  <si>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</si>
  <si>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</si>
  <si>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</si>
  <si>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</si>
  <si>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</si>
  <si>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</si>
  <si>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</si>
  <si>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</si>
  <si>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</si>
  <si>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</si>
  <si>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</si>
  <si>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</si>
  <si>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</si>
  <si>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</si>
  <si>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</si>
  <si>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</si>
  <si>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</si>
  <si>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</si>
  <si>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</si>
  <si>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</si>
  <si>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</si>
  <si>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</si>
  <si>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</si>
  <si>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</si>
  <si>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</si>
  <si>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</si>
  <si>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</si>
  <si>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</si>
  <si>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</si>
  <si>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</si>
  <si>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</si>
  <si>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</si>
  <si>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</si>
  <si>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</si>
  <si>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</si>
  <si>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</si>
  <si>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</si>
  <si>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</si>
  <si>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</si>
  <si>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</si>
  <si>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</si>
  <si>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</si>
  <si>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</si>
  <si>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</si>
  <si>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</si>
  <si>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</si>
  <si>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</si>
  <si>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</si>
  <si>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</si>
  <si>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</si>
  <si>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</si>
  <si>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</si>
  <si>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</si>
  <si>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</si>
  <si>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</si>
  <si>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</si>
  <si>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</si>
  <si>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</si>
  <si>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</si>
  <si>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</si>
  <si>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</si>
  <si>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</si>
  <si>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</si>
  <si>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</si>
  <si>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</si>
  <si>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</si>
  <si>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</si>
  <si>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</si>
  <si>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</si>
  <si>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</si>
  <si>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</si>
  <si>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</si>
  <si>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</si>
  <si>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</si>
  <si>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</si>
  <si>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</si>
  <si>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</si>
  <si>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</si>
  <si>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</si>
  <si>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</si>
  <si>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</si>
  <si>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</si>
  <si>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</si>
  <si>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</si>
  <si>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</si>
  <si>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</si>
  <si>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</si>
  <si>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</si>
  <si>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</si>
  <si>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</si>
  <si>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</si>
  <si>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</si>
  <si>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</si>
  <si>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</si>
  <si>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</si>
  <si>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</si>
  <si>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</si>
  <si>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</si>
  <si>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</si>
  <si>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</si>
  <si>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</si>
  <si>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</si>
  <si>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</si>
  <si>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</si>
  <si>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</si>
  <si>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</si>
  <si>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</si>
  <si>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</si>
  <si>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</si>
  <si>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</si>
  <si>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</si>
  <si>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</si>
  <si>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</si>
  <si>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</si>
  <si>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</si>
  <si>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</si>
  <si>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</si>
  <si>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</si>
  <si>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</si>
  <si>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</si>
  <si>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</si>
  <si>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</si>
  <si>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</si>
  <si>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</si>
  <si>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</si>
  <si>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</si>
  <si>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</si>
  <si>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</si>
  <si>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</si>
  <si>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</si>
  <si>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</si>
  <si>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</si>
  <si>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</si>
  <si>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</si>
  <si>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</si>
  <si>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</si>
  <si>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</si>
  <si>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</si>
  <si>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</si>
  <si>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</si>
  <si>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</si>
  <si>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</si>
  <si>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</si>
  <si>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</si>
  <si>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</si>
  <si>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</si>
  <si>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</si>
  <si>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</si>
  <si>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</si>
  <si>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</si>
  <si>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</si>
  <si>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</si>
  <si>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</si>
  <si>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</si>
  <si>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</si>
  <si>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</si>
  <si>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</si>
  <si>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</si>
  <si>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</si>
  <si>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</si>
  <si>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</si>
  <si>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</si>
  <si>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</si>
  <si>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</si>
  <si>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</si>
  <si>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</si>
  <si>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</si>
  <si>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</si>
  <si>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</si>
  <si>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</si>
  <si>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</si>
  <si>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</si>
  <si>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</si>
  <si>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</si>
  <si>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</si>
  <si>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</si>
  <si>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</si>
  <si>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</si>
  <si>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</si>
  <si>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</si>
  <si>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</si>
  <si>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</si>
  <si>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</si>
  <si>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</si>
  <si>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</si>
  <si>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</si>
  <si>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</si>
  <si>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</si>
  <si>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</si>
  <si>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</si>
  <si>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</si>
  <si>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</si>
  <si>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</si>
  <si>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</si>
  <si>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</si>
  <si>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</si>
  <si>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</si>
  <si>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</si>
  <si>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</si>
  <si>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</si>
  <si>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</si>
  <si>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</si>
  <si>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</si>
  <si>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</si>
  <si>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</si>
  <si>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</si>
  <si>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</si>
  <si>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</si>
  <si>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</si>
  <si>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</si>
  <si>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</si>
  <si>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</si>
  <si>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</si>
  <si>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</si>
  <si>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</si>
  <si>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</si>
  <si>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</si>
  <si>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</si>
  <si>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</si>
  <si>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</si>
  <si>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</si>
  <si>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</si>
  <si>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</si>
  <si>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</si>
  <si>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</si>
  <si>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</si>
  <si>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</si>
  <si>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</si>
  <si>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</si>
  <si>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</si>
  <si>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</si>
  <si>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</si>
  <si>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</si>
  <si>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</si>
  <si>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</si>
  <si>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</si>
  <si>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</si>
  <si>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</si>
  <si>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</si>
  <si>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</si>
  <si>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</si>
  <si>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</si>
  <si>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</si>
  <si>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</si>
  <si>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</si>
  <si>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</si>
  <si>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</si>
  <si>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</si>
  <si>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</si>
  <si>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</si>
  <si>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</si>
  <si>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</si>
  <si>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</si>
  <si>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</si>
  <si>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</si>
  <si>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</si>
  <si>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</si>
  <si>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</si>
  <si>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</si>
  <si>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</si>
  <si>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</si>
  <si>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</si>
  <si>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</si>
  <si>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</si>
  <si>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</si>
  <si>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</si>
  <si>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</si>
  <si>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</si>
  <si>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</si>
  <si>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</si>
  <si>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</si>
  <si>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</si>
  <si>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</si>
  <si>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</si>
  <si>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</si>
  <si>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</si>
  <si>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</si>
  <si>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</si>
  <si>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</si>
  <si>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</si>
  <si>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</si>
  <si>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</si>
  <si>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</si>
  <si>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</si>
  <si>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</si>
  <si>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</si>
  <si>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</si>
  <si>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</si>
  <si>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</si>
  <si>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</si>
  <si>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</si>
  <si>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</si>
  <si>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</si>
  <si>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</si>
  <si>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</si>
  <si>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</si>
  <si>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</si>
  <si>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</si>
  <si>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</si>
  <si>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</si>
  <si>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</si>
  <si>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</si>
  <si>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</si>
  <si>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</si>
  <si>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</si>
  <si>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</si>
  <si>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</si>
  <si>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</si>
  <si>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</si>
  <si>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</si>
  <si>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</si>
  <si>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</si>
  <si>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</si>
  <si>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</si>
  <si>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</si>
  <si>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</si>
  <si>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</si>
  <si>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</si>
  <si>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</si>
  <si>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</si>
  <si>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</si>
  <si>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</si>
  <si>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</si>
  <si>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</si>
  <si>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</si>
  <si>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</si>
  <si>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</si>
  <si>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</si>
  <si>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</si>
  <si>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</si>
  <si>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</si>
  <si>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</si>
  <si>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</si>
  <si>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</si>
  <si>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</si>
  <si>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</si>
  <si>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</si>
  <si>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</si>
  <si>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</si>
  <si>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</si>
  <si>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</si>
  <si>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</si>
  <si>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</si>
  <si>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</si>
  <si>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</si>
  <si>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</si>
  <si>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</si>
  <si>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</si>
  <si>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</si>
  <si>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</si>
  <si>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</si>
  <si>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</si>
  <si>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</si>
  <si>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</si>
  <si>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</si>
  <si>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</si>
  <si>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</si>
  <si>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</si>
  <si>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</si>
  <si>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</si>
  <si>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</si>
  <si>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</si>
  <si>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</si>
  <si>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</si>
  <si>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</si>
  <si>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</si>
  <si>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</si>
  <si>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</si>
  <si>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</si>
  <si>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</si>
  <si>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</si>
  <si>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</si>
  <si>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</si>
  <si>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</si>
  <si>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</si>
  <si>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</si>
  <si>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</si>
  <si>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</si>
  <si>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</si>
  <si>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</si>
  <si>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</si>
  <si>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</si>
  <si>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</si>
  <si>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</si>
  <si>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</si>
  <si>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</si>
  <si>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</si>
  <si>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</si>
  <si>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</si>
  <si>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</si>
  <si>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</si>
  <si>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</si>
  <si>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</si>
  <si>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</si>
  <si>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</si>
  <si>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</si>
  <si>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</si>
  <si>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</si>
  <si>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</si>
  <si>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</si>
  <si>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</si>
  <si>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</si>
  <si>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</si>
  <si>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</si>
  <si>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</si>
  <si>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</si>
  <si>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</si>
  <si>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</si>
  <si>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</si>
  <si>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</si>
  <si>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</si>
  <si>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</si>
  <si>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</si>
  <si>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</si>
  <si>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</si>
  <si>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</si>
  <si>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</si>
  <si>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</si>
  <si>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</si>
  <si>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</si>
  <si>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</si>
  <si>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</si>
  <si>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</si>
  <si>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</si>
  <si>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</si>
  <si>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</si>
  <si>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</si>
  <si>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</si>
  <si>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</si>
  <si>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</si>
  <si>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</si>
  <si>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</si>
  <si>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</si>
  <si>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</si>
  <si>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</si>
  <si>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</si>
  <si>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</si>
  <si>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</si>
  <si>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</si>
  <si>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</si>
  <si>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</si>
  <si>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</si>
  <si>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</si>
  <si>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</si>
  <si>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</si>
  <si>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</si>
  <si>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</si>
  <si>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</si>
  <si>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</si>
  <si>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</si>
  <si>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</si>
  <si>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</si>
  <si>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</si>
  <si>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</si>
  <si>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</si>
  <si>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</si>
  <si>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</si>
  <si>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</si>
  <si>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</si>
  <si>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</si>
  <si>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</si>
  <si>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</si>
  <si>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</si>
  <si>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</si>
  <si>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</si>
  <si>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</si>
  <si>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</si>
  <si>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</si>
  <si>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</si>
  <si>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</si>
  <si>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</si>
  <si>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</si>
  <si>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</si>
  <si>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</si>
  <si>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</si>
  <si>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</si>
  <si>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</si>
  <si>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</si>
  <si>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</si>
  <si>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</si>
  <si>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</si>
  <si>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</si>
  <si>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</si>
  <si>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</si>
  <si>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</si>
  <si>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</si>
  <si>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</si>
  <si>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</si>
  <si>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</si>
  <si>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</si>
  <si>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</si>
  <si>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</si>
  <si>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</si>
  <si>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</si>
  <si>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</si>
  <si>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</si>
  <si>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</si>
  <si>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</si>
  <si>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</si>
  <si>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</si>
  <si>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</si>
  <si>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</si>
  <si>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</si>
  <si>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</si>
  <si>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</si>
  <si>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</si>
  <si>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</si>
  <si>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</si>
  <si>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</si>
  <si>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</si>
  <si>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</si>
  <si>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</si>
  <si>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</si>
  <si>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</si>
  <si>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</si>
  <si>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</si>
  <si>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</si>
  <si>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</si>
  <si>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</si>
  <si>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</si>
  <si>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</si>
  <si>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</si>
  <si>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</si>
  <si>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</si>
  <si>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</si>
  <si>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</si>
  <si>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</si>
  <si>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</si>
  <si>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</si>
  <si>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</si>
  <si>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</si>
  <si>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</si>
  <si>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</si>
  <si>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</si>
  <si>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</si>
  <si>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</si>
  <si>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</si>
  <si>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</si>
  <si>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</si>
  <si>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</si>
  <si>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</si>
  <si>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</si>
  <si>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</si>
  <si>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</si>
  <si>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</si>
  <si>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</si>
  <si>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</si>
  <si>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</si>
  <si>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</si>
  <si>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</si>
  <si>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</si>
  <si>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</si>
  <si>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</si>
  <si>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</si>
  <si>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</si>
  <si>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</si>
  <si>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</si>
  <si>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</si>
  <si>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</si>
  <si>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</si>
  <si>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</si>
  <si>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</si>
  <si>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</si>
  <si>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</si>
  <si>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</si>
  <si>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</si>
  <si>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</si>
  <si>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</si>
  <si>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</si>
  <si>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</si>
  <si>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</si>
  <si>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</si>
  <si>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</si>
  <si>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</si>
  <si>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</si>
  <si>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</si>
  <si>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</si>
  <si>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</si>
  <si>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</si>
  <si>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</si>
  <si>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</si>
  <si>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</si>
  <si>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</si>
  <si>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</si>
  <si>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</si>
  <si>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</si>
  <si>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</si>
  <si>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</si>
  <si>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</si>
  <si>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</si>
  <si>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</si>
  <si>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</si>
  <si>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</si>
  <si>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</si>
  <si>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</si>
  <si>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</si>
  <si>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</si>
  <si>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</si>
  <si>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</si>
  <si>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</si>
  <si>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</si>
  <si>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</si>
  <si>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</si>
  <si>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</si>
  <si>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</si>
  <si>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</si>
  <si>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</si>
  <si>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</si>
  <si>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</si>
  <si>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</si>
  <si>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</si>
  <si>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</si>
  <si>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</si>
  <si>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</si>
  <si>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</si>
  <si>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</si>
  <si>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</si>
  <si>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</si>
  <si>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</si>
  <si>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</si>
  <si>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</si>
  <si>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</si>
  <si>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</si>
  <si>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</si>
  <si>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</si>
  <si>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</si>
  <si>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</si>
  <si>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</si>
  <si>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</si>
  <si>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</si>
  <si>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</si>
  <si>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</si>
  <si>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</si>
  <si>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</si>
  <si>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</si>
  <si>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</si>
  <si>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</si>
  <si>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</si>
  <si>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</si>
  <si>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</si>
  <si>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</si>
  <si>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</si>
  <si>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</si>
  <si>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</si>
  <si>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</si>
  <si>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</si>
  <si>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</si>
  <si>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</si>
  <si>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</si>
  <si>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</si>
  <si>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</si>
  <si>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</si>
  <si>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</si>
  <si>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</si>
  <si>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</si>
  <si>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</si>
  <si>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</si>
  <si>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</si>
  <si>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</si>
  <si>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</si>
  <si>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</si>
  <si>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</si>
  <si>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</si>
  <si>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</si>
  <si>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</si>
  <si>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</si>
  <si>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</si>
  <si>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</si>
  <si>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</si>
  <si>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</si>
  <si>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</si>
  <si>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</si>
  <si>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</si>
  <si>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</si>
  <si>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</si>
  <si>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</si>
  <si>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</si>
  <si>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</si>
  <si>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</si>
  <si>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</si>
  <si>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</si>
  <si>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</si>
  <si>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</si>
  <si>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</si>
  <si>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</si>
  <si>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</si>
  <si>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</si>
  <si>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</si>
  <si>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</si>
  <si>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</si>
  <si>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</si>
  <si>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</si>
  <si>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</si>
  <si>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</si>
  <si>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</si>
  <si>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</si>
  <si>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</si>
  <si>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</si>
  <si>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</si>
  <si>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</si>
  <si>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</si>
  <si>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</si>
  <si>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</si>
  <si>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</si>
  <si>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</si>
  <si>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</si>
  <si>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</si>
  <si>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</si>
  <si>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</si>
  <si>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</si>
  <si>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</si>
  <si>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</si>
  <si>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</si>
  <si>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</si>
  <si>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</si>
  <si>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</si>
  <si>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</si>
  <si>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</si>
  <si>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</si>
  <si>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</si>
  <si>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</si>
  <si>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</si>
  <si>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</si>
  <si>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</si>
  <si>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</si>
  <si>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</si>
  <si>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</si>
  <si>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</si>
  <si>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</si>
  <si>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</si>
  <si>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</si>
  <si>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</si>
  <si>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</si>
  <si>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</si>
  <si>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</si>
  <si>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</si>
  <si>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</si>
  <si>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</si>
  <si>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</si>
  <si>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</si>
  <si>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</si>
  <si>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</si>
  <si>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</si>
  <si>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</si>
  <si>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</si>
  <si>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</si>
  <si>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</si>
  <si>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</si>
  <si>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</si>
  <si>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</si>
  <si>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</si>
  <si>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</si>
  <si>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</si>
  <si>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</si>
  <si>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</si>
  <si>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</si>
  <si>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</si>
  <si>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</si>
  <si>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</si>
  <si>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</si>
  <si>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</si>
  <si>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</si>
  <si>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</si>
  <si>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</si>
  <si>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</si>
  <si>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</si>
  <si>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</si>
  <si>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</si>
  <si>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</si>
  <si>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</si>
  <si>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</si>
  <si>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</si>
  <si>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</si>
  <si>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</si>
  <si>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</si>
  <si>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</si>
  <si>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</si>
  <si>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</si>
  <si>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</si>
  <si>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</si>
  <si>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</si>
  <si>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</si>
  <si>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</si>
  <si>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</si>
  <si>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</si>
  <si>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</si>
  <si>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</si>
  <si>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</si>
  <si>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</si>
  <si>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</si>
  <si>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</si>
  <si>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</si>
  <si>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</si>
  <si>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</si>
  <si>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</si>
  <si>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</si>
  <si>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</si>
  <si>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</si>
  <si>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</si>
  <si>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</si>
  <si>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</si>
  <si>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</si>
  <si>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</si>
  <si>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</si>
  <si>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</si>
  <si>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</si>
  <si>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</si>
  <si>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</si>
  <si>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</si>
  <si>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</si>
  <si>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</si>
  <si>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</si>
  <si>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</si>
  <si>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</si>
  <si>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</si>
  <si>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</si>
  <si>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</si>
  <si>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</si>
  <si>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</si>
  <si>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</si>
  <si>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</si>
  <si>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</si>
  <si>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</si>
  <si>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</si>
  <si>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</si>
  <si>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</si>
  <si>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</si>
  <si>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</si>
  <si>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</si>
  <si>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</si>
  <si>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</si>
  <si>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</si>
  <si>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</si>
  <si>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</si>
  <si>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</si>
  <si>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</si>
  <si>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</si>
  <si>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</si>
  <si>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</si>
  <si>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</si>
  <si>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</si>
  <si>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</si>
  <si>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</si>
  <si>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</si>
  <si>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</si>
  <si>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</si>
  <si>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</si>
  <si>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</si>
  <si>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</si>
  <si>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</si>
  <si>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</si>
  <si>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</si>
  <si>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</si>
  <si>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</si>
  <si>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</si>
  <si>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</si>
  <si>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</si>
  <si>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</si>
  <si>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</si>
  <si>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</si>
  <si>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</si>
  <si>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</si>
  <si>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</si>
  <si>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</si>
  <si>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</si>
  <si>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</si>
  <si>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</si>
  <si>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</si>
  <si>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</si>
  <si>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</si>
  <si>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</si>
  <si>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</si>
  <si>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</si>
  <si>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</si>
  <si>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</si>
  <si>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</si>
  <si>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</si>
  <si>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</si>
  <si>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</si>
  <si>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</si>
  <si>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</si>
  <si>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</si>
  <si>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</si>
  <si>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</si>
  <si>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</si>
  <si>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</si>
  <si>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</si>
  <si>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</si>
  <si>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</si>
  <si>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</si>
  <si>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</si>
  <si>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</si>
  <si>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</si>
  <si>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</si>
  <si>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</si>
  <si>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</si>
  <si>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</si>
  <si>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</si>
  <si>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</si>
  <si>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</si>
  <si>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</si>
  <si>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</si>
  <si>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</si>
  <si>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</si>
  <si>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</si>
  <si>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</si>
  <si>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</si>
  <si>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</si>
  <si>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</si>
  <si>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</si>
  <si>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</si>
  <si>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</si>
  <si>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</si>
  <si>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</si>
  <si>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</si>
  <si>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</si>
  <si>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</si>
  <si>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</si>
  <si>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</si>
  <si>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</si>
  <si>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</si>
  <si>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</si>
  <si>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</si>
  <si>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</si>
  <si>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</si>
  <si>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</si>
  <si>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</si>
  <si>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</si>
  <si>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</si>
  <si>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</si>
  <si>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</si>
  <si>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</si>
  <si>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</si>
  <si>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</si>
  <si>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</si>
  <si>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</si>
  <si>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</si>
  <si>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</si>
  <si>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</si>
  <si>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</si>
  <si>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</si>
  <si>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</si>
  <si>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</si>
  <si>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</si>
  <si>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</si>
  <si>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</si>
  <si>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</si>
  <si>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</si>
  <si>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</si>
  <si>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</si>
  <si>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</si>
  <si>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</si>
  <si>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</si>
  <si>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</si>
  <si>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</si>
  <si>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</si>
  <si>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</si>
  <si>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</si>
  <si>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</si>
  <si>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</si>
  <si>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</si>
  <si>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</si>
  <si>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</si>
  <si>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</si>
  <si>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</si>
  <si>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</si>
  <si>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</si>
  <si>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</si>
  <si>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</si>
  <si>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</si>
  <si>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</si>
  <si>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</si>
  <si>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</si>
  <si>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</si>
  <si>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</si>
  <si>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</si>
  <si>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</si>
  <si>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</si>
  <si>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</si>
  <si>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</si>
  <si>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</si>
  <si>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</si>
  <si>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</si>
  <si>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</si>
  <si>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</si>
  <si>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</si>
  <si>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</si>
  <si>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</si>
  <si>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</si>
  <si>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</si>
  <si>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</si>
  <si>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</si>
  <si>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</si>
  <si>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</si>
  <si>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</si>
  <si>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</si>
  <si>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</si>
  <si>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</si>
  <si>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</si>
  <si>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</si>
  <si>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</si>
  <si>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</si>
  <si>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</si>
  <si>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</si>
  <si>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</si>
  <si>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</si>
  <si>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</si>
  <si>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</si>
  <si>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</si>
  <si>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</si>
  <si>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</si>
  <si>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</si>
  <si>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</si>
  <si>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</si>
  <si>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</si>
  <si>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</si>
  <si>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</si>
  <si>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</si>
  <si>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</si>
  <si>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</si>
  <si>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</si>
  <si>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</si>
  <si>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</si>
  <si>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</si>
  <si>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</si>
  <si>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</si>
  <si>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</si>
  <si>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</si>
  <si>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</si>
  <si>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</si>
  <si>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</si>
  <si>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</si>
  <si>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</si>
  <si>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</si>
  <si>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</si>
  <si>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</si>
  <si>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</si>
  <si>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</si>
  <si>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</si>
  <si>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</si>
  <si>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</si>
  <si>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</si>
  <si>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</si>
  <si>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</si>
  <si>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</si>
  <si>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</si>
  <si>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</si>
  <si>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</si>
  <si>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</si>
  <si>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</si>
  <si>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</si>
  <si>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</si>
  <si>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</si>
  <si>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</si>
  <si>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</si>
  <si>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</si>
  <si>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</si>
  <si>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</si>
  <si>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</si>
  <si>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</si>
  <si>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</si>
  <si>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</si>
  <si>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</si>
  <si>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</si>
  <si>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</si>
  <si>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</si>
  <si>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</si>
  <si>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</si>
  <si>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</si>
  <si>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</si>
  <si>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</si>
  <si>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</si>
  <si>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</si>
  <si>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</si>
  <si>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</si>
  <si>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</si>
  <si>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</si>
  <si>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</si>
  <si>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</si>
  <si>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</si>
  <si>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</si>
  <si>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</si>
  <si>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</si>
  <si>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</si>
  <si>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</si>
  <si>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</si>
  <si>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</si>
  <si>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</si>
  <si>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</si>
  <si>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</si>
  <si>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</si>
  <si>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</si>
  <si>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</si>
  <si>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</si>
  <si>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</si>
  <si>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</si>
  <si>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</si>
  <si>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</si>
  <si>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</si>
  <si>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</si>
  <si>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</si>
  <si>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</si>
  <si>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</si>
  <si>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</si>
  <si>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</si>
  <si>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</si>
  <si>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</si>
  <si>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</si>
  <si>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</si>
  <si>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</si>
  <si>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</si>
  <si>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</si>
  <si>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</si>
  <si>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</si>
  <si>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</si>
  <si>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</si>
  <si>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</si>
  <si>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</si>
  <si>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</si>
  <si>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</si>
  <si>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</si>
  <si>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</si>
  <si>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</si>
  <si>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</si>
  <si>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</si>
  <si>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</si>
  <si>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</si>
  <si>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</si>
  <si>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</si>
  <si>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</si>
  <si>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</si>
  <si>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</si>
  <si>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</si>
  <si>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</si>
  <si>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</si>
  <si>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</si>
  <si>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</si>
  <si>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</si>
  <si>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</si>
  <si>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</si>
  <si>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</si>
  <si>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</si>
  <si>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</si>
  <si>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</si>
  <si>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</si>
  <si>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</si>
  <si>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</si>
  <si>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</si>
  <si>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</si>
  <si>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</si>
  <si>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</si>
  <si>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</si>
  <si>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</si>
  <si>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</si>
  <si>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</si>
  <si>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</si>
  <si>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</si>
  <si>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</si>
  <si>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</si>
  <si>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</si>
  <si>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</si>
  <si>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</si>
  <si>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</si>
  <si>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</si>
  <si>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</si>
  <si>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</si>
  <si>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</si>
  <si>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</si>
  <si>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</si>
  <si>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</si>
  <si>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</si>
  <si>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</si>
  <si>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</si>
  <si>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</si>
  <si>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</si>
  <si>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</si>
  <si>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</si>
  <si>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</si>
  <si>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</si>
  <si>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</si>
  <si>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</si>
  <si>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</si>
  <si>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</si>
  <si>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</si>
  <si>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</si>
  <si>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</si>
  <si>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</si>
  <si>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</si>
  <si>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</si>
  <si>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</si>
  <si>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</si>
  <si>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</si>
  <si>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</si>
  <si>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</si>
  <si>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</si>
  <si>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</si>
  <si>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</si>
  <si>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</si>
  <si>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</si>
  <si>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</si>
  <si>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</si>
  <si>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</si>
  <si>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</si>
  <si>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</si>
  <si>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</si>
  <si>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</si>
  <si>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</si>
  <si>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</si>
  <si>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</si>
  <si>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</si>
  <si>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</si>
  <si>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</si>
  <si>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</si>
  <si>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</si>
  <si>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</si>
  <si>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</si>
  <si>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</si>
  <si>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</si>
  <si>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</si>
  <si>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</si>
  <si>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</si>
  <si>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</si>
  <si>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</si>
  <si>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</si>
  <si>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</si>
  <si>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</si>
  <si>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</si>
  <si>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</si>
  <si>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</si>
  <si>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</si>
  <si>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</si>
  <si>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</si>
  <si>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</si>
  <si>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</si>
  <si>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</si>
  <si>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</si>
  <si>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</si>
  <si>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</si>
  <si>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</si>
  <si>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</si>
  <si>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</si>
  <si>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</si>
  <si>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</si>
  <si>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</si>
  <si>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</si>
  <si>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</si>
  <si>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</si>
  <si>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</si>
  <si>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</si>
  <si>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</si>
  <si>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</si>
  <si>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</si>
  <si>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</si>
  <si>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</si>
  <si>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</si>
  <si>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</si>
  <si>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</si>
  <si>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</si>
  <si>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</si>
  <si>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</si>
  <si>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</si>
  <si>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</si>
  <si>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</si>
  <si>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</si>
  <si>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</si>
  <si>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</si>
  <si>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</si>
  <si>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</si>
  <si>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</si>
  <si>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</si>
  <si>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</si>
  <si>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</si>
  <si>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</si>
  <si>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</si>
  <si>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</si>
  <si>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</si>
  <si>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</si>
  <si>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</si>
  <si>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</si>
  <si>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</si>
  <si>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</si>
  <si>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</si>
  <si>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</si>
  <si>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</si>
  <si>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</si>
  <si>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</si>
  <si>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</si>
  <si>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</si>
  <si>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</si>
  <si>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</si>
  <si>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</si>
  <si>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</si>
  <si>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</si>
  <si>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</si>
  <si>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</si>
  <si>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</si>
  <si>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</si>
  <si>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</si>
  <si>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</si>
  <si>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</si>
  <si>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</si>
  <si>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</si>
  <si>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</si>
  <si>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</si>
  <si>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</si>
  <si>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</si>
  <si>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</si>
  <si>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</si>
  <si>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</si>
  <si>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</si>
  <si>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</si>
  <si>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</si>
  <si>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</si>
  <si>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</si>
  <si>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</si>
  <si>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</si>
  <si>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</si>
  <si>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</si>
  <si>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</si>
  <si>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</si>
  <si>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</si>
  <si>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</si>
  <si>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</si>
  <si>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</si>
  <si>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</si>
  <si>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</si>
  <si>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</si>
  <si>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</si>
  <si>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</si>
  <si>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</si>
  <si>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</si>
  <si>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</si>
  <si>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</si>
  <si>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</si>
  <si>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</si>
  <si>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</si>
  <si>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</si>
  <si>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</si>
  <si>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</si>
  <si>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</si>
  <si>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</si>
  <si>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</si>
  <si>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</si>
  <si>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</si>
  <si>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</si>
  <si>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</si>
  <si>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</si>
  <si>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</si>
  <si>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</si>
  <si>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</si>
  <si>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</si>
  <si>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</si>
  <si>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</si>
  <si>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</si>
  <si>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</si>
  <si>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</si>
  <si>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</si>
  <si>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</si>
  <si>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</si>
  <si>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</si>
  <si>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</si>
  <si>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</si>
  <si>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</si>
  <si>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</si>
  <si>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</si>
  <si>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</si>
  <si>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</si>
  <si>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</si>
  <si>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</si>
  <si>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</si>
  <si>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</si>
  <si>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</si>
  <si>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</si>
  <si>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</si>
  <si>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</si>
  <si>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</si>
  <si>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</si>
  <si>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</si>
  <si>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</si>
  <si>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</si>
  <si>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</si>
  <si>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</si>
  <si>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</si>
  <si>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</si>
  <si>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</si>
  <si>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</si>
  <si>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</si>
  <si>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</si>
  <si>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</si>
  <si>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</si>
  <si>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</si>
  <si>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</si>
  <si>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</si>
  <si>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</si>
  <si>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</si>
  <si>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</si>
  <si>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</si>
  <si>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</si>
  <si>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</si>
  <si>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</si>
  <si>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</si>
  <si>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</si>
  <si>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</si>
  <si>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</si>
  <si>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</si>
  <si>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</si>
  <si>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</si>
  <si>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</si>
  <si>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</si>
  <si>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</si>
  <si>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</si>
  <si>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</si>
  <si>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</si>
  <si>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</si>
  <si>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</si>
  <si>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</si>
  <si>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</si>
  <si>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</si>
  <si>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</si>
  <si>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</si>
  <si>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</si>
  <si>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</si>
  <si>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</si>
  <si>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</si>
  <si>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</si>
  <si>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</si>
  <si>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</si>
  <si>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</si>
  <si>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</si>
  <si>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</si>
  <si>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</si>
  <si>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</si>
  <si>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</si>
  <si>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</si>
  <si>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</si>
  <si>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</si>
  <si>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</si>
  <si>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</si>
  <si>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</si>
  <si>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</si>
  <si>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</si>
  <si>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</si>
  <si>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</si>
  <si>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</si>
  <si>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</si>
  <si>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</si>
  <si>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</si>
  <si>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</si>
  <si>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</si>
  <si>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</si>
  <si>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</si>
  <si>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</si>
  <si>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</si>
  <si>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</si>
  <si>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</si>
  <si>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</si>
  <si>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</si>
  <si>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</si>
  <si>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</si>
  <si>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</si>
  <si>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</si>
  <si>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</si>
  <si>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</si>
  <si>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</si>
  <si>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</si>
  <si>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</si>
  <si>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</si>
  <si>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</si>
  <si>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</si>
  <si>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</si>
  <si>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</si>
  <si>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</si>
  <si>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</si>
  <si>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</si>
  <si>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</si>
  <si>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</si>
  <si>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</si>
  <si>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</si>
  <si>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</si>
  <si>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</si>
  <si>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</si>
  <si>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</si>
  <si>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</si>
  <si>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</si>
  <si>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</si>
  <si>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</si>
  <si>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</si>
  <si>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</si>
  <si>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</si>
  <si>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</si>
  <si>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</si>
  <si>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</si>
  <si>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</si>
  <si>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</si>
  <si>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</si>
  <si>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</si>
  <si>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</si>
  <si>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</si>
  <si>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</si>
  <si>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</si>
  <si>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</si>
  <si>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</si>
  <si>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</si>
  <si>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</si>
  <si>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</si>
  <si>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</si>
  <si>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</si>
  <si>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</si>
  <si>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</si>
  <si>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</si>
  <si>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</si>
  <si>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</si>
  <si>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</si>
  <si>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</si>
  <si>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</si>
  <si>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</si>
  <si>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</si>
  <si>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</si>
  <si>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</si>
  <si>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</si>
  <si>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</si>
  <si>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</si>
  <si>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</si>
  <si>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</si>
  <si>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</si>
  <si>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</si>
  <si>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</si>
  <si>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</si>
  <si>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</si>
  <si>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</si>
  <si>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</si>
  <si>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</si>
  <si>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</si>
  <si>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</si>
  <si>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</si>
  <si>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</si>
  <si>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</si>
  <si>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</si>
  <si>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</si>
  <si>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</si>
  <si>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</si>
  <si>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</si>
  <si>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</si>
  <si>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</si>
  <si>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</si>
  <si>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</si>
  <si>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</si>
  <si>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</si>
  <si>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</si>
  <si>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</si>
  <si>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</si>
  <si>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</si>
  <si>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</si>
  <si>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</si>
  <si>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</si>
  <si>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</si>
  <si>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</si>
  <si>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</si>
  <si>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</si>
  <si>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</si>
  <si>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</si>
  <si>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</si>
  <si>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</si>
  <si>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</si>
  <si>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</si>
  <si>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</si>
  <si>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</si>
  <si>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</si>
  <si>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</si>
  <si>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</si>
  <si>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</si>
  <si>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</si>
  <si>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</si>
  <si>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</si>
  <si>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</si>
  <si>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</si>
  <si>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</si>
  <si>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</si>
  <si>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</si>
  <si>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</si>
  <si>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</si>
  <si>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</si>
  <si>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</si>
  <si>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</si>
  <si>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</si>
  <si>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</si>
  <si>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</si>
  <si>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</si>
  <si>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</si>
  <si>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</si>
  <si>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</si>
  <si>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</si>
  <si>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</si>
  <si>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</si>
  <si>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</si>
  <si>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</si>
  <si>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</si>
  <si>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</si>
  <si>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</si>
  <si>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</si>
  <si>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</si>
  <si>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</si>
  <si>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</si>
  <si>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</si>
  <si>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</si>
  <si>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</si>
  <si>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</si>
  <si>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</si>
  <si>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</si>
  <si>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</si>
  <si>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</si>
  <si>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</si>
  <si>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</si>
  <si>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</si>
  <si>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</si>
  <si>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</si>
  <si>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</si>
  <si>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</si>
  <si>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</si>
  <si>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</si>
  <si>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</si>
  <si>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</si>
  <si>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</si>
  <si>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</si>
  <si>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</si>
  <si>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</si>
  <si>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</si>
  <si>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</si>
  <si>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</si>
  <si>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</si>
  <si>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</si>
  <si>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</si>
  <si>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</si>
  <si>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</si>
  <si>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</si>
  <si>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</si>
  <si>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</si>
  <si>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</si>
  <si>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</si>
  <si>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</si>
  <si>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</si>
  <si>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</si>
  <si>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</si>
  <si>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</si>
  <si>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</si>
  <si>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</si>
  <si>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</si>
  <si>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</si>
  <si>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</si>
  <si>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</si>
  <si>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</si>
  <si>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</si>
  <si>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</si>
  <si>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</si>
  <si>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</si>
  <si>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</si>
  <si>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</si>
  <si>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</si>
  <si>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</si>
  <si>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</si>
  <si>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</si>
  <si>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</si>
  <si>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</si>
  <si>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</si>
  <si>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</si>
  <si>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</si>
  <si>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</si>
  <si>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</si>
  <si>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</si>
  <si>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</si>
  <si>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</si>
  <si>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</si>
  <si>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</si>
  <si>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</si>
  <si>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</si>
  <si>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</si>
  <si>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</si>
  <si>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</si>
  <si>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</si>
  <si>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</si>
  <si>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</si>
  <si>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</si>
  <si>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</si>
  <si>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</si>
  <si>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</si>
  <si>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</si>
  <si>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</si>
  <si>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</si>
  <si>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</si>
  <si>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</si>
  <si>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</si>
  <si>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</si>
  <si>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</si>
  <si>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</si>
  <si>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</si>
  <si>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</si>
  <si>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</si>
  <si>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</si>
  <si>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</si>
  <si>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</si>
  <si>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</si>
  <si>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</si>
  <si>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</si>
  <si>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</si>
  <si>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</si>
  <si>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</si>
  <si>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</si>
  <si>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</si>
  <si>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</si>
  <si>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</si>
  <si>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</si>
  <si>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</si>
  <si>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</si>
  <si>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</si>
  <si>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</si>
  <si>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</si>
  <si>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</si>
  <si>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</si>
  <si>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</si>
  <si>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</si>
  <si>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</si>
  <si>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</si>
  <si>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</si>
  <si>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</si>
  <si>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</si>
  <si>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</si>
  <si>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</si>
  <si>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</si>
  <si>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</si>
  <si>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</si>
  <si>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</si>
  <si>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</si>
  <si>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</si>
  <si>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</si>
  <si>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</si>
  <si>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</si>
  <si>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</si>
  <si>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</si>
  <si>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</si>
  <si>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</si>
  <si>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</si>
  <si>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</si>
  <si>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</si>
  <si>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</si>
  <si>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</si>
  <si>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</si>
  <si>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</si>
  <si>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</si>
  <si>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</si>
  <si>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</si>
  <si>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</si>
  <si>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</si>
  <si>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</si>
  <si>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</si>
  <si>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</si>
  <si>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</si>
  <si>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</si>
  <si>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</si>
  <si>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</si>
  <si>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</si>
  <si>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</si>
  <si>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</si>
  <si>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</si>
  <si>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</si>
  <si>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</si>
  <si>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</si>
  <si>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</si>
  <si>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</si>
  <si>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</si>
  <si>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</si>
  <si>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</si>
  <si>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</si>
  <si>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</si>
  <si>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</si>
  <si>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</si>
  <si>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</si>
  <si>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</si>
  <si>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</si>
  <si>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</si>
  <si>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</si>
  <si>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</si>
  <si>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</si>
  <si>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</si>
  <si>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</si>
  <si>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</si>
  <si>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</si>
  <si>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</si>
  <si>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</si>
  <si>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</si>
  <si>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</si>
  <si>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</si>
  <si>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</si>
  <si>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</si>
  <si>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</si>
  <si>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</si>
  <si>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</si>
  <si>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</si>
  <si>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</si>
  <si>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</si>
  <si>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</si>
  <si>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</si>
  <si>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</si>
  <si>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</si>
  <si>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</si>
  <si>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</si>
  <si>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</si>
  <si>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</si>
  <si>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</si>
  <si>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</si>
  <si>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</si>
  <si>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</si>
  <si>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</si>
  <si>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</si>
  <si>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</si>
  <si>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</si>
  <si>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</si>
  <si>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</si>
  <si>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</si>
  <si>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</si>
  <si>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</si>
  <si>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</si>
  <si>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</si>
  <si>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</si>
  <si>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</si>
  <si>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</si>
  <si>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</si>
  <si>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</si>
  <si>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</si>
  <si>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</si>
  <si>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</si>
  <si>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</si>
  <si>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</si>
  <si>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</si>
  <si>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</si>
  <si>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</si>
  <si>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</si>
  <si>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</si>
  <si>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</si>
  <si>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</si>
  <si>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</si>
  <si>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</si>
  <si>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</si>
  <si>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</si>
  <si>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</si>
  <si>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</si>
  <si>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</si>
  <si>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</si>
  <si>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</si>
  <si>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</si>
  <si>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</si>
  <si>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</si>
  <si>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</si>
  <si>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</si>
  <si>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</si>
  <si>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</si>
  <si>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</si>
  <si>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</si>
  <si>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</si>
  <si>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</si>
  <si>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</si>
  <si>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</si>
  <si>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</si>
  <si>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</si>
  <si>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</si>
  <si>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</si>
  <si>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</si>
  <si>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</si>
  <si>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</si>
  <si>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</si>
  <si>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</si>
  <si>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</si>
  <si>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</si>
  <si>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</si>
  <si>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</si>
  <si>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</si>
  <si>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</si>
  <si>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</si>
  <si>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</si>
  <si>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</si>
  <si>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</si>
  <si>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</si>
  <si>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</si>
  <si>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</si>
  <si>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</si>
  <si>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</si>
  <si>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</si>
  <si>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</si>
  <si>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</si>
  <si>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</si>
  <si>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</si>
  <si>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</si>
  <si>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</si>
  <si>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</si>
  <si>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</si>
  <si>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</si>
  <si>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</si>
  <si>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</si>
  <si>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</si>
  <si>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</si>
  <si>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</si>
  <si>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</si>
  <si>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</si>
  <si>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</si>
  <si>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</si>
  <si>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</si>
  <si>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</si>
  <si>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</si>
  <si>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</si>
  <si>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</si>
  <si>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</si>
  <si>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</si>
  <si>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</si>
  <si>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</si>
  <si>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</si>
  <si>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</si>
  <si>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</si>
  <si>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</si>
  <si>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</si>
  <si>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</si>
  <si>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</si>
  <si>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</si>
  <si>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</si>
  <si>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</si>
  <si>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</si>
  <si>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</si>
  <si>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</si>
  <si>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</si>
  <si>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</si>
  <si>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</si>
  <si>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</si>
  <si>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</si>
  <si>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</si>
  <si>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</si>
  <si>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</si>
  <si>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</si>
  <si>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</si>
  <si>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</si>
  <si>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</si>
  <si>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</si>
  <si>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</si>
  <si>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</si>
  <si>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</si>
  <si>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</si>
  <si>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</si>
  <si>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</si>
  <si>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</si>
  <si>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</si>
  <si>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</si>
  <si>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</si>
  <si>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</si>
  <si>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</si>
  <si>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</si>
  <si>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</si>
  <si>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</si>
  <si>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</si>
  <si>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</si>
  <si>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</si>
  <si>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</si>
  <si>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</si>
  <si>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</si>
  <si>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</si>
  <si>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</si>
  <si>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</si>
  <si>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</si>
  <si>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</si>
  <si>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</si>
  <si>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</si>
  <si>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</si>
  <si>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</si>
  <si>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</si>
  <si>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</si>
  <si>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</si>
  <si>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</si>
  <si>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</si>
  <si>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</si>
  <si>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</si>
  <si>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</si>
  <si>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</si>
  <si>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</si>
  <si>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</si>
  <si>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</si>
  <si>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</si>
  <si>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</si>
  <si>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</si>
  <si>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</si>
  <si>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</si>
  <si>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</si>
  <si>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</si>
  <si>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</si>
  <si>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</si>
  <si>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</si>
  <si>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</si>
  <si>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</si>
  <si>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</si>
  <si>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</si>
  <si>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</si>
  <si>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</si>
  <si>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</si>
  <si>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</si>
  <si>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</si>
  <si>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</si>
  <si>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</si>
  <si>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</si>
  <si>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</si>
  <si>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</si>
  <si>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</si>
  <si>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</si>
  <si>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</si>
  <si>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</si>
  <si>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</si>
  <si>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</si>
  <si>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</si>
  <si>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</si>
  <si>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</si>
  <si>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</si>
  <si>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</si>
  <si>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</si>
  <si>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</si>
  <si>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</si>
  <si>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</si>
  <si>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</si>
  <si>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</si>
  <si>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</si>
  <si>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</si>
  <si>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</si>
  <si>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</si>
  <si>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</si>
  <si>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</si>
  <si>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</si>
  <si>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</si>
  <si>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</si>
  <si>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</si>
  <si>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</si>
  <si>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</si>
  <si>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</si>
  <si>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</si>
  <si>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</si>
  <si>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</si>
  <si>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</si>
  <si>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</si>
  <si>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</si>
  <si>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</si>
  <si>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</si>
  <si>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</si>
  <si>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</si>
  <si>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</si>
  <si>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</si>
  <si>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</si>
  <si>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</si>
  <si>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</si>
  <si>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</si>
  <si>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</si>
  <si>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</si>
  <si>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</si>
  <si>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</si>
  <si>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</si>
  <si>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</si>
  <si>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</si>
  <si>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</si>
  <si>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</si>
  <si>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</si>
  <si>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</si>
  <si>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</si>
  <si>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</si>
  <si>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</si>
  <si>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</si>
  <si>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</si>
  <si>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</si>
  <si>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</si>
  <si>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</si>
  <si>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</si>
  <si>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</si>
  <si>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</si>
  <si>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</si>
  <si>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</si>
  <si>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</si>
  <si>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</si>
  <si>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</si>
  <si>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</si>
  <si>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</si>
  <si>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</si>
  <si>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</si>
  <si>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</si>
  <si>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</si>
  <si>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</si>
  <si>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</si>
  <si>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</si>
  <si>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</si>
  <si>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</si>
  <si>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</si>
  <si>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</si>
  <si>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</si>
  <si>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</si>
  <si>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</si>
  <si>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</si>
  <si>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</si>
  <si>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</si>
  <si>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</si>
  <si>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</si>
  <si>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</si>
  <si>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</si>
  <si>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</si>
  <si>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</si>
  <si>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</si>
  <si>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</si>
  <si>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</si>
  <si>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</si>
  <si>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</si>
  <si>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</si>
  <si>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</si>
  <si>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</si>
  <si>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</si>
  <si>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</si>
  <si>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</si>
  <si>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</si>
  <si>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</si>
  <si>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</si>
  <si>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</si>
  <si>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</si>
  <si>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</si>
  <si>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</si>
  <si>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</si>
  <si>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</si>
  <si>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</si>
  <si>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</si>
  <si>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</si>
  <si>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</si>
  <si>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</si>
  <si>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</si>
  <si>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</si>
  <si>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</si>
  <si>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</si>
  <si>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</si>
  <si>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</si>
  <si>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</si>
  <si>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</si>
  <si>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</si>
  <si>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</si>
  <si>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</si>
  <si>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</si>
  <si>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</si>
  <si>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</si>
  <si>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</si>
  <si>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</si>
  <si>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</si>
  <si>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</si>
  <si>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</si>
  <si>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</si>
  <si>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</si>
  <si>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</si>
  <si>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</si>
  <si>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</si>
  <si>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</si>
  <si>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</si>
  <si>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</si>
  <si>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</si>
  <si>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</si>
  <si>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</si>
  <si>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</si>
  <si>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</si>
  <si>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</si>
  <si>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</si>
  <si>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</si>
  <si>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</si>
  <si>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</si>
  <si>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</si>
  <si>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</si>
  <si>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</si>
  <si>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</si>
  <si>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</si>
  <si>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</si>
  <si>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</si>
  <si>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</si>
  <si>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</si>
  <si>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</si>
  <si>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</si>
  <si>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</si>
  <si>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</si>
  <si>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</si>
  <si>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</si>
  <si>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</si>
  <si>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</si>
  <si>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</si>
  <si>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</si>
  <si>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</si>
  <si>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</si>
  <si>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</si>
  <si>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</si>
  <si>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</si>
  <si>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</si>
  <si>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</si>
  <si>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</si>
  <si>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</si>
  <si>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</si>
  <si>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</si>
  <si>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</si>
  <si>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</si>
  <si>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</si>
  <si>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</si>
  <si>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</si>
  <si>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</si>
  <si>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</si>
  <si>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</si>
  <si>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</si>
  <si>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</si>
  <si>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</si>
  <si>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</si>
  <si>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</si>
  <si>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</si>
  <si>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</si>
  <si>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</si>
  <si>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</si>
  <si>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</si>
  <si>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</si>
  <si>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</si>
  <si>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</si>
  <si>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</si>
  <si>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</si>
  <si>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</si>
  <si>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</si>
  <si>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</si>
  <si>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</si>
  <si>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</si>
  <si>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</si>
  <si>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</si>
  <si>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</si>
  <si>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</si>
  <si>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</si>
  <si>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</si>
  <si>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</si>
  <si>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</si>
  <si>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</si>
  <si>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</si>
  <si>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</si>
  <si>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</si>
  <si>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</si>
  <si>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</si>
  <si>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</si>
  <si>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</si>
  <si>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</si>
  <si>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</si>
  <si>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</si>
  <si>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</si>
  <si>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</si>
  <si>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</si>
  <si>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</si>
  <si>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</si>
  <si>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</si>
  <si>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</si>
  <si>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</si>
  <si>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</si>
  <si>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</si>
  <si>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</si>
  <si>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</si>
  <si>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</si>
  <si>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</si>
  <si>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</si>
  <si>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</si>
  <si>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</si>
  <si>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</si>
  <si>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</si>
  <si>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</si>
  <si>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</si>
  <si>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</si>
  <si>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</si>
  <si>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</si>
  <si>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</si>
  <si>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</si>
  <si>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</si>
  <si>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</si>
  <si>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</si>
  <si>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</si>
  <si>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</si>
  <si>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</si>
  <si>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</si>
  <si>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</si>
  <si>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</si>
  <si>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</si>
  <si>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</si>
  <si>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</si>
  <si>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</si>
  <si>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</si>
  <si>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</si>
  <si>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</si>
  <si>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</si>
  <si>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</si>
  <si>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</si>
  <si>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</si>
  <si>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</si>
  <si>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</si>
  <si>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</si>
  <si>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</si>
  <si>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</si>
  <si>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</si>
  <si>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</si>
  <si>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</si>
  <si>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</si>
  <si>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</si>
  <si>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</si>
  <si>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</si>
  <si>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</si>
  <si>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</si>
  <si>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</si>
  <si>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</si>
  <si>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</si>
  <si>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</si>
  <si>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</si>
  <si>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</si>
  <si>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</si>
  <si>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</si>
  <si>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</si>
  <si>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</si>
  <si>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</si>
  <si>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</si>
  <si>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</si>
  <si>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</si>
  <si>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</si>
  <si>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</si>
  <si>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</si>
  <si>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</si>
  <si>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</si>
  <si>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</si>
  <si>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</si>
  <si>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</si>
  <si>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</si>
  <si>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</si>
  <si>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</si>
  <si>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</si>
  <si>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</si>
  <si>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</si>
  <si>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</si>
  <si>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</si>
  <si>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</si>
  <si>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</si>
  <si>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</si>
  <si>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</si>
  <si>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</si>
  <si>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</si>
  <si>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</si>
  <si>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</si>
  <si>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</si>
  <si>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</si>
  <si>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</si>
  <si>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</si>
  <si>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</si>
  <si>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</si>
  <si>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</si>
  <si>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</si>
  <si>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</si>
  <si>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</si>
  <si>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</si>
  <si>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</si>
  <si>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</si>
  <si>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</si>
  <si>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</si>
  <si>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</si>
  <si>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</si>
  <si>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</si>
  <si>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</si>
  <si>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</si>
  <si>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</si>
  <si>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</si>
  <si>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</si>
  <si>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</si>
  <si>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</si>
  <si>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</si>
  <si>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</si>
  <si>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</si>
  <si>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</si>
  <si>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</si>
  <si>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</si>
  <si>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</si>
  <si>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</si>
  <si>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</si>
  <si>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</si>
  <si>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</si>
  <si>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</si>
  <si>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</si>
  <si>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</si>
  <si>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</si>
  <si>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</si>
  <si>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</si>
  <si>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</si>
  <si>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</si>
  <si>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</si>
  <si>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</si>
  <si>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</si>
  <si>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</si>
  <si>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</si>
  <si>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</si>
  <si>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</si>
  <si>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</si>
  <si>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</si>
  <si>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</si>
  <si>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</si>
  <si>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</si>
  <si>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</si>
  <si>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</si>
  <si>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</si>
  <si>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</si>
  <si>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</si>
  <si>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</si>
  <si>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</si>
  <si>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</si>
  <si>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</si>
  <si>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</si>
  <si>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</si>
  <si>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</si>
  <si>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</si>
  <si>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</si>
  <si>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</si>
  <si>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</si>
  <si>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</si>
  <si>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</si>
  <si>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</si>
  <si>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</si>
  <si>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</si>
  <si>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</si>
  <si>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</si>
  <si>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</si>
  <si>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</si>
  <si>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</si>
  <si>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</si>
  <si>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</si>
  <si>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</si>
  <si>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</si>
  <si>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</si>
  <si>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</si>
  <si>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</si>
  <si>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</si>
  <si>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</si>
  <si>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</si>
  <si>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</si>
  <si>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</si>
  <si>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</si>
  <si>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</si>
  <si>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</si>
  <si>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</si>
  <si>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</si>
  <si>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</si>
  <si>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</si>
  <si>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</si>
  <si>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</si>
  <si>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</si>
  <si>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</si>
  <si>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</si>
  <si>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</si>
  <si>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</si>
  <si>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</si>
  <si>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</si>
  <si>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</si>
  <si>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</si>
  <si>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</si>
  <si>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</si>
  <si>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</si>
  <si>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</si>
  <si>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</si>
  <si>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</si>
  <si>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</si>
  <si>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</si>
  <si>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</si>
  <si>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</si>
  <si>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</si>
  <si>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</si>
  <si>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</si>
  <si>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</si>
  <si>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</si>
  <si>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</si>
  <si>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</si>
  <si>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</si>
  <si>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</si>
  <si>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</si>
  <si>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</si>
  <si>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</si>
  <si>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</si>
  <si>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</si>
  <si>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</si>
  <si>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</si>
  <si>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</si>
  <si>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</si>
  <si>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</si>
  <si>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</si>
  <si>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</si>
  <si>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</si>
  <si>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</si>
  <si>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</si>
  <si>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</si>
  <si>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</si>
  <si>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</si>
  <si>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</si>
  <si>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</si>
  <si>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</si>
  <si>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</si>
  <si>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</si>
  <si>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</si>
  <si>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</si>
  <si>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</si>
  <si>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</si>
  <si>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</si>
  <si>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</si>
  <si>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</si>
  <si>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</si>
  <si>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</si>
  <si>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</si>
  <si>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</si>
  <si>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</si>
  <si>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</si>
  <si>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</si>
  <si>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</si>
  <si>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</si>
  <si>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</si>
  <si>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</si>
  <si>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</si>
  <si>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</si>
  <si>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</si>
  <si>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</si>
  <si>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</si>
  <si>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</si>
  <si>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</si>
  <si>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</si>
  <si>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</si>
  <si>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</si>
  <si>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</si>
  <si>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</si>
  <si>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</si>
  <si>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</si>
  <si>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</si>
  <si>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</si>
  <si>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</si>
  <si>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</si>
  <si>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</si>
  <si>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</si>
  <si>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</si>
  <si>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</si>
  <si>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</si>
  <si>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</si>
  <si>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</si>
  <si>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</si>
  <si>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</si>
  <si>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</si>
  <si>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</si>
  <si>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</si>
  <si>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</si>
  <si>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</si>
  <si>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</si>
  <si>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</si>
  <si>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</si>
  <si>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</si>
  <si>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</si>
  <si>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</si>
  <si>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</si>
  <si>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</si>
  <si>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</si>
  <si>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</si>
  <si>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</si>
  <si>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</si>
  <si>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</si>
  <si>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</si>
  <si>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</si>
  <si>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</si>
  <si>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</si>
  <si>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</si>
  <si>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</si>
  <si>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</si>
  <si>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</si>
  <si>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</si>
  <si>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</si>
  <si>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</si>
  <si>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</si>
  <si>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</si>
  <si>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</si>
  <si>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</si>
  <si>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</si>
  <si>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</si>
  <si>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</si>
  <si>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</si>
  <si>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</si>
  <si>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</si>
  <si>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</si>
  <si>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</si>
  <si>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</si>
  <si>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</si>
  <si>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</si>
  <si>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</si>
  <si>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</si>
  <si>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</si>
  <si>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</si>
  <si>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</si>
  <si>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</si>
  <si>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</si>
  <si>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</si>
  <si>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</si>
  <si>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</si>
  <si>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</si>
  <si>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</si>
  <si>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</si>
  <si>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</si>
  <si>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</si>
  <si>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</si>
  <si>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</si>
  <si>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</si>
  <si>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</si>
  <si>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</si>
  <si>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</si>
  <si>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</si>
  <si>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</si>
  <si>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</si>
  <si>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</si>
  <si>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</si>
  <si>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</si>
  <si>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</si>
  <si>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</si>
  <si>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</si>
  <si>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</si>
  <si>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</si>
  <si>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</si>
  <si>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</si>
  <si>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</si>
  <si>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</si>
  <si>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</si>
  <si>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</si>
  <si>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</si>
  <si>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</si>
  <si>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</si>
  <si>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</si>
  <si>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</si>
  <si>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</si>
  <si>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</si>
  <si>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</si>
  <si>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</si>
  <si>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</si>
  <si>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</si>
  <si>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</si>
  <si>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</si>
  <si>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</si>
  <si>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</si>
  <si>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</si>
  <si>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</si>
  <si>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</si>
  <si>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</si>
  <si>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</si>
  <si>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</si>
  <si>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</si>
  <si>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</si>
  <si>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</si>
  <si>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</si>
  <si>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</si>
  <si>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</si>
  <si>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</si>
  <si>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</si>
  <si>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</si>
  <si>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</si>
  <si>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</si>
  <si>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</si>
  <si>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</si>
  <si>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</si>
  <si>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</si>
  <si>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</si>
  <si>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</si>
  <si>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</si>
  <si>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</si>
  <si>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</si>
  <si>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</si>
  <si>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</si>
  <si>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</si>
  <si>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</si>
  <si>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</si>
  <si>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</si>
  <si>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</si>
  <si>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</si>
  <si>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</si>
  <si>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</si>
  <si>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</si>
  <si>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</si>
  <si>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</si>
  <si>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</si>
  <si>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</si>
  <si>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</si>
  <si>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</si>
  <si>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</si>
  <si>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</si>
  <si>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</si>
  <si>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</si>
  <si>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</si>
  <si>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</si>
  <si>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</si>
  <si>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</si>
  <si>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</si>
  <si>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</si>
  <si>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</si>
  <si>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</si>
  <si>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</si>
  <si>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</si>
  <si>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</si>
  <si>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</si>
  <si>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</si>
  <si>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</si>
  <si>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</si>
  <si>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</si>
  <si>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</si>
  <si>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</si>
  <si>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</si>
  <si>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</si>
  <si>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</si>
  <si>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</si>
  <si>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</si>
  <si>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</si>
  <si>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</si>
  <si>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</si>
  <si>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</si>
  <si>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</si>
  <si>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</si>
  <si>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</si>
  <si>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</si>
  <si>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</si>
  <si>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</si>
  <si>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</si>
  <si>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</si>
  <si>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</si>
  <si>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</si>
  <si>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</si>
  <si>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</si>
  <si>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</si>
  <si>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</si>
  <si>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</si>
  <si>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</si>
  <si>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</si>
  <si>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</si>
  <si>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</si>
  <si>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</si>
  <si>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</si>
  <si>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</si>
  <si>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</si>
  <si>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</si>
  <si>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</si>
  <si>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</si>
  <si>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</si>
  <si>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</si>
  <si>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</si>
  <si>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</si>
  <si>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</si>
  <si>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</si>
  <si>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</si>
  <si>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</si>
  <si>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</si>
  <si>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</si>
  <si>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</si>
  <si>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</si>
  <si>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</si>
  <si>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</si>
  <si>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</si>
  <si>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</si>
  <si>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</si>
  <si>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</si>
  <si>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</si>
  <si>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</si>
  <si>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</si>
  <si>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</si>
  <si>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</si>
  <si>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</si>
  <si>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</si>
  <si>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</si>
  <si>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</si>
  <si>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</si>
  <si>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</si>
  <si>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</si>
  <si>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</si>
  <si>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</si>
  <si>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</si>
  <si>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</si>
  <si>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</si>
  <si>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</si>
  <si>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</si>
  <si>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</si>
  <si>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</si>
  <si>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</si>
  <si>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</si>
  <si>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</si>
  <si>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</si>
  <si>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</si>
  <si>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</si>
  <si>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</si>
  <si>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</si>
  <si>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</si>
  <si>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</si>
  <si>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</si>
  <si>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</si>
  <si>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</si>
  <si>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</si>
  <si>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</si>
  <si>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</si>
  <si>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</si>
  <si>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</si>
  <si>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</si>
  <si>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</si>
  <si>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</si>
  <si>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</si>
  <si>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</si>
  <si>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</si>
  <si>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</si>
  <si>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</si>
  <si>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</si>
  <si>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</si>
  <si>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</si>
  <si>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</si>
  <si>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</si>
  <si>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</si>
  <si>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</si>
  <si>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</si>
  <si>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</si>
  <si>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</si>
  <si>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</si>
  <si>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</si>
  <si>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</si>
  <si>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</si>
  <si>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</si>
  <si>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</si>
  <si>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</si>
  <si>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</si>
  <si>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</si>
  <si>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</si>
  <si>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</si>
  <si>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</si>
  <si>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</si>
  <si>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</si>
  <si>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</si>
  <si>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</si>
  <si>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</si>
  <si>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</si>
  <si>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</si>
  <si>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</si>
  <si>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</si>
  <si>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</si>
  <si>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</si>
  <si>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</si>
  <si>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</si>
  <si>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</si>
  <si>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</si>
  <si>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</si>
  <si>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</si>
  <si>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</si>
  <si>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</si>
  <si>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</si>
  <si>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</si>
  <si>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</si>
  <si>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</si>
  <si>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</si>
  <si>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</si>
  <si>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</si>
  <si>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</si>
  <si>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</si>
  <si>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</si>
  <si>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</si>
  <si>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</si>
  <si>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</si>
  <si>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</si>
  <si>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</si>
  <si>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</si>
  <si>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</si>
  <si>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</si>
  <si>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</si>
  <si>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</si>
  <si>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</si>
  <si>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</si>
  <si>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</si>
  <si>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</si>
  <si>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</si>
  <si>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</si>
  <si>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</si>
  <si>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</si>
  <si>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</si>
  <si>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</si>
  <si>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</si>
  <si>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</si>
  <si>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</si>
  <si>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</si>
  <si>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</si>
  <si>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</si>
  <si>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</si>
  <si>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</si>
  <si>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</si>
  <si>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</si>
  <si>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</si>
  <si>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</si>
  <si>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</si>
  <si>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</si>
  <si>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</si>
  <si>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</si>
  <si>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</si>
  <si>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</si>
  <si>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</si>
  <si>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</si>
  <si>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</si>
  <si>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</si>
  <si>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</si>
  <si>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</si>
  <si>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</si>
  <si>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</si>
  <si>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</si>
  <si>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</si>
  <si>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</si>
  <si>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</si>
  <si>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</si>
  <si>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</si>
  <si>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</si>
  <si>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</si>
  <si>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</si>
  <si>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</si>
  <si>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</si>
  <si>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</si>
  <si>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</si>
  <si>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</si>
  <si>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</si>
  <si>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</si>
  <si>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</si>
  <si>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</si>
  <si>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</si>
  <si>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</si>
  <si>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</si>
  <si>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</si>
  <si>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</si>
  <si>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</si>
  <si>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</si>
  <si>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</si>
  <si>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</si>
  <si>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</si>
  <si>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</si>
  <si>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</si>
  <si>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</si>
  <si>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</si>
  <si>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</si>
  <si>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</si>
  <si>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</si>
  <si>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</si>
  <si>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</si>
  <si>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</si>
  <si>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</si>
  <si>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</si>
  <si>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</si>
  <si>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</si>
  <si>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</si>
  <si>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</si>
  <si>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</si>
  <si>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</si>
  <si>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</si>
  <si>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</si>
  <si>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</si>
  <si>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</si>
  <si>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</si>
  <si>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</si>
  <si>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</si>
  <si>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</si>
  <si>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</si>
  <si>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</si>
  <si>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</si>
  <si>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</si>
  <si>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</si>
  <si>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</si>
  <si>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</si>
  <si>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</si>
  <si>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</si>
  <si>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</si>
  <si>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</si>
  <si>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</si>
  <si>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</si>
  <si>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</si>
  <si>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</si>
  <si>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</si>
  <si>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</si>
  <si>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</si>
  <si>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</si>
  <si>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</si>
  <si>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</si>
  <si>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</si>
  <si>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</si>
  <si>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</si>
  <si>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</si>
  <si>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</si>
  <si>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</si>
  <si>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</si>
  <si>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</si>
  <si>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</si>
  <si>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</si>
  <si>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</si>
  <si>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</si>
  <si>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</si>
  <si>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</si>
  <si>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</si>
  <si>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</si>
  <si>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</si>
  <si>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</si>
  <si>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</si>
  <si>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</si>
  <si>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</si>
  <si>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</si>
  <si>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</si>
  <si>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</si>
  <si>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</si>
  <si>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</si>
  <si>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</si>
  <si>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</si>
  <si>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</si>
  <si>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</si>
  <si>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</si>
  <si>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</si>
  <si>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</si>
  <si>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</si>
  <si>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</si>
  <si>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</si>
  <si>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</si>
  <si>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</si>
  <si>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</si>
  <si>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</si>
  <si>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</si>
  <si>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</si>
  <si>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</si>
  <si>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</si>
  <si>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</si>
  <si>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</si>
  <si>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</si>
  <si>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</si>
  <si>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</si>
  <si>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</si>
  <si>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</si>
  <si>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</si>
  <si>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</si>
  <si>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</si>
  <si>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</si>
  <si>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</si>
  <si>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</si>
  <si>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</si>
  <si>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</si>
  <si>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</si>
  <si>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</si>
  <si>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</si>
  <si>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</si>
  <si>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</si>
  <si>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</si>
  <si>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</si>
  <si>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</si>
  <si>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</si>
  <si>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</si>
  <si>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</si>
  <si>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</si>
  <si>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</si>
  <si>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</si>
  <si>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</si>
  <si>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</si>
  <si>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</si>
  <si>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</si>
  <si>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</si>
  <si>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</si>
  <si>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</si>
  <si>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</si>
  <si>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</si>
  <si>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</si>
  <si>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</si>
  <si>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</si>
  <si>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</si>
  <si>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</si>
  <si>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</si>
  <si>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</si>
  <si>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</si>
  <si>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</si>
  <si>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</si>
  <si>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</si>
  <si>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</si>
  <si>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</si>
  <si>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</si>
  <si>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</si>
  <si>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</si>
  <si>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</si>
  <si>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</si>
  <si>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</si>
  <si>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</si>
  <si>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</si>
  <si>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</si>
  <si>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</si>
  <si>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</si>
  <si>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</si>
  <si>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</si>
  <si>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</si>
  <si>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</si>
  <si>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</si>
  <si>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</si>
  <si>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</si>
  <si>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</si>
  <si>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</si>
  <si>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</si>
  <si>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</si>
  <si>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</si>
  <si>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</si>
  <si>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</si>
  <si>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</si>
  <si>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</si>
  <si>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</si>
  <si>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</si>
  <si>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</si>
  <si>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</si>
  <si>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</si>
  <si>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</si>
  <si>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</si>
  <si>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</si>
  <si>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</si>
  <si>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</si>
  <si>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</si>
  <si>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</si>
  <si>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</si>
  <si>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</si>
  <si>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</si>
  <si>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</si>
  <si>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</si>
  <si>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</si>
  <si>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</si>
  <si>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</si>
  <si>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</si>
  <si>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</si>
  <si>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</si>
  <si>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</si>
  <si>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</si>
  <si>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</si>
  <si>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</si>
  <si>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</si>
  <si>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</si>
  <si>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</si>
  <si>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</si>
  <si>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</si>
  <si>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</si>
  <si>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</si>
  <si>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</si>
  <si>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</si>
  <si>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</si>
  <si>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</si>
  <si>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</si>
  <si>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</si>
  <si>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</si>
  <si>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</si>
  <si>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</si>
  <si>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</si>
  <si>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</si>
  <si>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</si>
  <si>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</si>
  <si>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</si>
  <si>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</si>
  <si>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</si>
  <si>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</si>
  <si>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</si>
  <si>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</si>
  <si>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</si>
  <si>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</si>
  <si>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</si>
  <si>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</si>
  <si>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</si>
  <si>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</si>
  <si>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</si>
  <si>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</si>
  <si>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</si>
  <si>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</si>
  <si>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</si>
  <si>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</si>
  <si>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</si>
  <si>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</si>
  <si>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</si>
  <si>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</si>
  <si>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</si>
  <si>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</si>
  <si>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</si>
  <si>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</si>
  <si>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</si>
  <si>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</si>
  <si>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</si>
  <si>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</si>
  <si>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</si>
  <si>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</si>
  <si>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</si>
  <si>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</si>
  <si>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</si>
  <si>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</si>
  <si>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</si>
  <si>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</si>
  <si>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</si>
  <si>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</si>
  <si>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</si>
  <si>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</si>
  <si>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</si>
  <si>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</si>
  <si>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</si>
  <si>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</si>
  <si>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</si>
  <si>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</si>
  <si>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</si>
  <si>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</si>
  <si>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</si>
  <si>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</si>
  <si>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</si>
  <si>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</si>
  <si>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</si>
  <si>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</si>
  <si>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</si>
  <si>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</si>
  <si>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</si>
  <si>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</si>
  <si>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</si>
  <si>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</si>
  <si>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</si>
  <si>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</si>
  <si>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</si>
  <si>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</si>
  <si>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</si>
  <si>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</si>
  <si>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</si>
  <si>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</si>
  <si>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</si>
  <si>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</si>
  <si>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</si>
  <si>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</si>
  <si>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</si>
  <si>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</si>
  <si>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</si>
  <si>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</si>
  <si>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</si>
  <si>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</si>
  <si>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</si>
  <si>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</si>
  <si>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</si>
  <si>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</si>
  <si>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</si>
  <si>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</si>
  <si>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</si>
  <si>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</si>
  <si>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</si>
  <si>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</si>
  <si>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</si>
  <si>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</si>
  <si>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</si>
  <si>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</si>
  <si>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</si>
  <si>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</si>
  <si>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</si>
  <si>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</si>
  <si>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</si>
  <si>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</si>
  <si>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</si>
  <si>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</si>
  <si>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</si>
  <si>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</si>
  <si>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</si>
  <si>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</si>
  <si>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</si>
  <si>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</si>
  <si>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</si>
  <si>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</si>
  <si>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</si>
  <si>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</si>
  <si>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</si>
  <si>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</si>
  <si>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</si>
  <si>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</si>
  <si>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</si>
  <si>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</si>
  <si>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</si>
  <si>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</si>
  <si>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</si>
  <si>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</si>
  <si>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</si>
  <si>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</si>
  <si>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</si>
  <si>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</si>
  <si>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</si>
  <si>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</si>
  <si>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</si>
  <si>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</si>
  <si>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</si>
  <si>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</si>
  <si>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</si>
  <si>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</si>
  <si>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</si>
  <si>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</si>
  <si>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</si>
  <si>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</si>
  <si>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</si>
  <si>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</si>
  <si>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</si>
  <si>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</si>
  <si>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</si>
  <si>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</si>
  <si>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</si>
  <si>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</si>
  <si>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</si>
  <si>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</si>
  <si>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</si>
  <si>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</si>
  <si>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</si>
  <si>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</si>
  <si>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</si>
  <si>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</si>
  <si>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</si>
  <si>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</si>
  <si>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</si>
  <si>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</si>
  <si>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</si>
  <si>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</si>
  <si>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</si>
  <si>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</si>
  <si>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</si>
  <si>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</si>
  <si>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</si>
  <si>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</si>
  <si>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</si>
  <si>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</si>
  <si>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</si>
  <si>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</si>
  <si>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</si>
  <si>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</si>
  <si>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</si>
  <si>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</si>
  <si>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</si>
  <si>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</si>
  <si>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</si>
  <si>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</si>
  <si>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</si>
  <si>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</si>
  <si>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</si>
  <si>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</si>
  <si>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</si>
  <si>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</si>
  <si>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</si>
  <si>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</si>
  <si>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</si>
  <si>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</si>
  <si>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</si>
  <si>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</si>
  <si>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</si>
  <si>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</si>
  <si>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</si>
  <si>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</si>
  <si>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</si>
  <si>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</si>
  <si>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</si>
  <si>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</si>
  <si>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</si>
  <si>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</si>
  <si>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</si>
  <si>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</si>
  <si>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</si>
  <si>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</si>
  <si>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</si>
  <si>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</si>
  <si>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</si>
  <si>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</si>
  <si>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</si>
  <si>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</si>
  <si>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</si>
  <si>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</si>
  <si>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</si>
  <si>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</si>
  <si>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</si>
  <si>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</si>
  <si>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</si>
  <si>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</si>
  <si>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</si>
  <si>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</si>
  <si>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</si>
  <si>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</si>
  <si>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</si>
  <si>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</si>
  <si>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</si>
  <si>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</si>
  <si>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</si>
  <si>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</si>
  <si>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</si>
  <si>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</si>
  <si>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</si>
  <si>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</si>
  <si>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</si>
  <si>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</si>
  <si>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</si>
  <si>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</si>
  <si>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</si>
  <si>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</si>
  <si>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</si>
  <si>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</si>
  <si>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</si>
  <si>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</si>
  <si>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</si>
  <si>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</si>
  <si>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</si>
  <si>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</si>
  <si>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</si>
  <si>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</si>
  <si>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</si>
  <si>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</si>
  <si>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</si>
  <si>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</si>
  <si>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</si>
  <si>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</si>
  <si>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</si>
  <si>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</si>
  <si>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</si>
  <si>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</si>
  <si>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</si>
  <si>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</si>
  <si>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</si>
  <si>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</si>
  <si>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</si>
  <si>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</si>
  <si>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</si>
  <si>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</si>
  <si>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</si>
  <si>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</si>
  <si>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</si>
  <si>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</si>
  <si>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</si>
  <si>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</si>
  <si>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</si>
  <si>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</si>
  <si>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</si>
  <si>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</si>
  <si>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</si>
  <si>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</si>
  <si>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</si>
  <si>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</si>
  <si>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</si>
  <si>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</si>
  <si>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</si>
  <si>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</si>
  <si>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</si>
  <si>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</si>
  <si>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</si>
  <si>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</si>
  <si>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</si>
  <si>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</si>
  <si>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</si>
  <si>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</si>
  <si>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</si>
  <si>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</si>
  <si>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</si>
  <si>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</si>
  <si>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</si>
  <si>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</si>
  <si>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</si>
  <si>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</si>
  <si>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</si>
  <si>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</si>
  <si>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</si>
  <si>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</si>
  <si>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</si>
  <si>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</si>
  <si>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</si>
  <si>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</si>
  <si>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</si>
  <si>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</si>
  <si>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</si>
  <si>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</si>
  <si>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</si>
  <si>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</si>
  <si>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</si>
  <si>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</si>
  <si>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</si>
  <si>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</si>
  <si>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</si>
  <si>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</si>
  <si>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</si>
  <si>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</si>
  <si>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</si>
  <si>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</si>
  <si>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</si>
  <si>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</si>
  <si>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</si>
  <si>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</si>
  <si>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</si>
  <si>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</si>
  <si>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</si>
  <si>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</si>
  <si>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</si>
  <si>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</si>
  <si>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</si>
  <si>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</si>
  <si>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</si>
  <si>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</si>
  <si>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</si>
  <si>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</si>
  <si>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</si>
  <si>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</si>
  <si>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</si>
  <si>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</si>
  <si>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</si>
  <si>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</si>
  <si>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</si>
  <si>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</si>
  <si>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</si>
  <si>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</si>
  <si>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</si>
  <si>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</si>
  <si>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</si>
  <si>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</si>
  <si>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</si>
  <si>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</si>
  <si>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</si>
  <si>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</si>
  <si>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</si>
  <si>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</si>
  <si>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</si>
  <si>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</si>
  <si>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</si>
  <si>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</si>
  <si>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</si>
  <si>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</si>
  <si>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</si>
  <si>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</si>
  <si>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</si>
  <si>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</si>
  <si>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</si>
  <si>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</si>
  <si>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</si>
  <si>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</si>
  <si>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</si>
  <si>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</si>
  <si>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</si>
  <si>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</si>
  <si>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</si>
  <si>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</si>
  <si>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</si>
  <si>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</si>
  <si>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</si>
  <si>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</si>
  <si>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</si>
  <si>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</si>
  <si>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</si>
  <si>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</si>
  <si>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</si>
  <si>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</si>
  <si>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</si>
  <si>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</si>
  <si>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</si>
  <si>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</si>
  <si>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</si>
  <si>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</si>
  <si>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</si>
  <si>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</si>
  <si>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</si>
  <si>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</si>
  <si>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</si>
  <si>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</si>
  <si>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</si>
  <si>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</si>
  <si>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</si>
  <si>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</si>
  <si>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</si>
  <si>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</si>
  <si>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</si>
  <si>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</si>
  <si>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</si>
  <si>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</si>
  <si>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</si>
  <si>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</si>
  <si>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</si>
  <si>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</si>
  <si>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</si>
  <si>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</si>
  <si>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</si>
  <si>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</si>
  <si>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</si>
  <si>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</si>
  <si>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</si>
  <si>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</si>
  <si>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</si>
  <si>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</si>
  <si>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</si>
  <si>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</si>
  <si>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</si>
  <si>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</si>
  <si>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</si>
  <si>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</si>
  <si>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</si>
  <si>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</si>
  <si>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</si>
  <si>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</si>
  <si>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</si>
  <si>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</si>
  <si>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</si>
  <si>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</si>
  <si>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</si>
  <si>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</si>
  <si>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</si>
  <si>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</si>
  <si>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</si>
  <si>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</si>
  <si>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</si>
  <si>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</si>
  <si>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</si>
  <si>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</si>
  <si>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</si>
  <si>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</si>
  <si>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</si>
  <si>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</si>
  <si>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</si>
  <si>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</si>
  <si>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</si>
  <si>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</si>
  <si>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</si>
  <si>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</si>
  <si>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</si>
  <si>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</si>
  <si>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</si>
  <si>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</si>
  <si>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</si>
  <si>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</si>
  <si>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</si>
  <si>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</si>
  <si>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</si>
  <si>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</si>
  <si>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</si>
  <si>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</si>
  <si>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</si>
  <si>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</si>
  <si>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</si>
  <si>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</si>
  <si>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</si>
  <si>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</si>
  <si>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</si>
  <si>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</si>
  <si>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</si>
  <si>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</si>
  <si>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</si>
  <si>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</si>
  <si>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</si>
  <si>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</si>
  <si>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</si>
  <si>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</si>
  <si>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</si>
  <si>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</si>
  <si>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</si>
  <si>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</si>
  <si>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</si>
  <si>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</si>
  <si>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</si>
  <si>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</si>
  <si>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</si>
  <si>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</si>
  <si>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</si>
  <si>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</si>
  <si>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</si>
  <si>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</si>
  <si>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</si>
  <si>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</si>
  <si>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</si>
  <si>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</si>
  <si>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</si>
  <si>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</si>
  <si>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</si>
  <si>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</si>
  <si>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</si>
  <si>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</si>
  <si>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</si>
  <si>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</si>
  <si>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</si>
  <si>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</si>
  <si>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</si>
  <si>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</si>
  <si>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</si>
  <si>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</si>
  <si>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</si>
  <si>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</si>
  <si>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</si>
  <si>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</si>
  <si>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</si>
  <si>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</si>
  <si>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</si>
  <si>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</si>
  <si>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</si>
  <si>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</si>
  <si>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</si>
  <si>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</si>
  <si>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</si>
  <si>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</si>
  <si>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</si>
  <si>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</si>
  <si>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</si>
  <si>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</si>
  <si>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</si>
  <si>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</si>
  <si>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</si>
  <si>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</si>
  <si>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</si>
  <si>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</si>
  <si>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</si>
  <si>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</si>
  <si>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</si>
  <si>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</si>
  <si>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</si>
  <si>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</si>
  <si>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</si>
  <si>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</si>
  <si>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</si>
  <si>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</si>
  <si>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</si>
  <si>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</si>
  <si>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</si>
  <si>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</si>
  <si>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</si>
  <si>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</si>
  <si>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</si>
  <si>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</si>
  <si>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</si>
  <si>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</si>
  <si>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</si>
  <si>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</si>
  <si>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</si>
  <si>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</si>
  <si>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</si>
  <si>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</si>
  <si>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</si>
  <si>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</si>
  <si>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</si>
  <si>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</si>
  <si>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</si>
  <si>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</si>
  <si>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</si>
  <si>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</si>
  <si>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</si>
  <si>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</si>
  <si>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</si>
  <si>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</si>
  <si>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</si>
  <si>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</si>
  <si>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</si>
  <si>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</si>
  <si>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</si>
  <si>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</si>
  <si>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</si>
  <si>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</si>
  <si>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</si>
  <si>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</si>
  <si>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</si>
  <si>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</si>
  <si>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</si>
  <si>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</si>
  <si>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</si>
  <si>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</si>
  <si>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</si>
  <si>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</si>
  <si>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</si>
  <si>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</si>
  <si>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</si>
  <si>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</si>
  <si>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</si>
  <si>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</si>
  <si>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</si>
  <si>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</si>
  <si>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</si>
  <si>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</si>
  <si>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</si>
  <si>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</si>
  <si>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</si>
  <si>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</si>
  <si>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</si>
  <si>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</si>
  <si>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</si>
  <si>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</si>
  <si>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</si>
  <si>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</si>
  <si>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</si>
  <si>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</si>
  <si>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</si>
  <si>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</si>
  <si>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</si>
  <si>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</si>
  <si>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</si>
  <si>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</si>
  <si>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</si>
  <si>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</si>
  <si>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</si>
  <si>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</si>
  <si>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</si>
  <si>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</si>
  <si>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</si>
  <si>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</si>
  <si>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</si>
  <si>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</si>
  <si>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</si>
  <si>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</si>
  <si>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</si>
  <si>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</si>
  <si>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</si>
  <si>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</si>
  <si>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</si>
  <si>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</si>
  <si>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</si>
  <si>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</si>
  <si>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</si>
  <si>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</si>
  <si>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</si>
  <si>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</si>
  <si>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</si>
  <si>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</si>
  <si>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</si>
  <si>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</si>
  <si>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</si>
  <si>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</si>
  <si>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</si>
  <si>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</si>
  <si>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</si>
  <si>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</si>
  <si>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</si>
  <si>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</si>
  <si>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</si>
  <si>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</si>
  <si>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</si>
  <si>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</si>
  <si>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</si>
  <si>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</si>
  <si>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</si>
  <si>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</si>
  <si>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</si>
  <si>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</si>
  <si>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</si>
  <si>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</si>
  <si>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</si>
  <si>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</si>
  <si>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</si>
  <si>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</si>
  <si>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</si>
  <si>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</si>
  <si>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</si>
  <si>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</si>
  <si>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</si>
  <si>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</si>
  <si>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</si>
  <si>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</si>
  <si>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</si>
  <si>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</si>
  <si>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</si>
  <si>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</si>
  <si>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</si>
  <si>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</si>
  <si>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</si>
  <si>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</si>
  <si>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</si>
  <si>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</si>
  <si>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</si>
  <si>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</si>
  <si>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</si>
  <si>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</si>
  <si>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</si>
  <si>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</si>
  <si>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</si>
  <si>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</si>
  <si>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</si>
  <si>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</si>
  <si>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</si>
  <si>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</si>
  <si>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</si>
  <si>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</si>
  <si>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</si>
  <si>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</si>
  <si>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</si>
  <si>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</si>
  <si>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</si>
  <si>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</si>
  <si>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</si>
  <si>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</si>
  <si>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</si>
  <si>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</si>
  <si>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</si>
  <si>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</si>
  <si>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</si>
  <si>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</si>
  <si>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</si>
  <si>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</si>
  <si>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</si>
  <si>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</si>
  <si>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</si>
  <si>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</si>
  <si>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</si>
  <si>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</si>
  <si>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</si>
  <si>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</si>
  <si>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</si>
  <si>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</si>
  <si>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</si>
  <si>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</si>
  <si>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</si>
  <si>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</si>
  <si>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</si>
  <si>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</si>
  <si>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</si>
  <si>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</si>
  <si>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</si>
  <si>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</si>
  <si>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</si>
  <si>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</si>
  <si>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</si>
  <si>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</si>
  <si>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</si>
  <si>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</si>
  <si>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</si>
  <si>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</si>
  <si>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</si>
  <si>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</si>
  <si>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</si>
  <si>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</si>
  <si>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</si>
  <si>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</si>
  <si>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</si>
  <si>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</si>
  <si>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</si>
  <si>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</si>
  <si>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</si>
  <si>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</si>
  <si>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</si>
  <si>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</si>
  <si>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</si>
  <si>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</si>
  <si>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</si>
  <si>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</si>
  <si>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</si>
  <si>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</si>
  <si>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</si>
  <si>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</si>
  <si>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</si>
  <si>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</si>
  <si>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</si>
  <si>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</si>
  <si>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</si>
  <si>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</si>
  <si>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</si>
  <si>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</si>
  <si>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</si>
  <si>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</si>
  <si>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</si>
  <si>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</si>
  <si>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</si>
  <si>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</si>
  <si>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</si>
  <si>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</si>
  <si>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</si>
  <si>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</si>
  <si>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</si>
  <si>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</si>
  <si>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</si>
  <si>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</si>
  <si>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</si>
  <si>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</si>
  <si>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</si>
  <si>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</si>
  <si>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</si>
  <si>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</si>
  <si>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</si>
  <si>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</si>
  <si>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</si>
  <si>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</si>
  <si>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</si>
  <si>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</si>
  <si>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</si>
  <si>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</si>
  <si>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</si>
  <si>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</si>
  <si>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</si>
  <si>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</si>
  <si>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</si>
  <si>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</si>
  <si>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</si>
  <si>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</si>
  <si>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</si>
  <si>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</si>
  <si>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</si>
  <si>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</si>
  <si>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</si>
  <si>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</si>
  <si>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</si>
  <si>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</si>
  <si>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</si>
  <si>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</si>
  <si>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</si>
  <si>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</si>
  <si>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</si>
  <si>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</si>
  <si>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</si>
  <si>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</si>
  <si>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</si>
  <si>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</si>
  <si>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</si>
  <si>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</si>
  <si>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</si>
  <si>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</si>
  <si>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</si>
  <si>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</si>
  <si>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</si>
  <si>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</si>
  <si>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</si>
  <si>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</si>
  <si>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</si>
  <si>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</si>
  <si>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</si>
  <si>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</si>
  <si>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</si>
  <si>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</si>
  <si>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</si>
  <si>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</si>
  <si>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</si>
  <si>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</si>
  <si>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</si>
  <si>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</si>
  <si>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</si>
  <si>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</si>
  <si>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</si>
  <si>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</si>
  <si>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</si>
  <si>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</si>
  <si>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</si>
  <si>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</si>
  <si>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</si>
  <si>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</si>
  <si>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</si>
  <si>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</si>
  <si>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</si>
  <si>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</si>
  <si>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</si>
  <si>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</si>
  <si>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</si>
  <si>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</si>
  <si>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</si>
  <si>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</si>
  <si>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</si>
  <si>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</si>
  <si>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</si>
  <si>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</si>
  <si>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</si>
  <si>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</si>
  <si>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</si>
  <si>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</si>
  <si>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</si>
  <si>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</si>
  <si>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</si>
  <si>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</si>
  <si>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</si>
  <si>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</si>
  <si>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</si>
  <si>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</si>
  <si>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</si>
  <si>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</si>
  <si>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</si>
  <si>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</si>
  <si>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</si>
  <si>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</si>
  <si>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</si>
  <si>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</si>
  <si>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</si>
  <si>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</si>
  <si>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</si>
  <si>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</si>
  <si>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</si>
  <si>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</si>
  <si>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</si>
  <si>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</si>
  <si>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</si>
  <si>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</si>
  <si>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</si>
  <si>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</si>
  <si>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</si>
  <si>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</si>
  <si>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</si>
  <si>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</si>
  <si>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</si>
  <si>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</si>
  <si>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</si>
  <si>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</si>
  <si>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</si>
  <si>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</si>
  <si>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</si>
  <si>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</si>
  <si>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</si>
  <si>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</si>
  <si>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</si>
  <si>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</si>
  <si>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</si>
  <si>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</si>
  <si>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</si>
  <si>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</si>
  <si>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</si>
  <si>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</si>
  <si>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</si>
  <si>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</si>
  <si>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</si>
  <si>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</si>
  <si>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</si>
  <si>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</si>
  <si>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</si>
  <si>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</si>
  <si>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</si>
  <si>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</si>
  <si>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</si>
  <si>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</si>
  <si>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</si>
  <si>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</si>
  <si>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</si>
  <si>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</si>
  <si>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</si>
  <si>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</si>
  <si>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</si>
  <si>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</si>
  <si>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</si>
  <si>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</si>
  <si>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</si>
  <si>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</si>
  <si>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</si>
  <si>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</si>
  <si>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</si>
  <si>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</si>
  <si>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</si>
  <si>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</si>
  <si>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</si>
  <si>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</si>
  <si>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</si>
  <si>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</si>
  <si>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</si>
  <si>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</si>
  <si>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</si>
  <si>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</si>
  <si>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</si>
  <si>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</si>
  <si>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</si>
  <si>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</si>
  <si>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</si>
  <si>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</si>
  <si>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</si>
  <si>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</si>
  <si>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</si>
  <si>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</si>
  <si>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</si>
  <si>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</si>
  <si>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</si>
  <si>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</si>
  <si>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</si>
  <si>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</si>
  <si>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</si>
  <si>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</si>
  <si>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</si>
  <si>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</si>
  <si>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</si>
  <si>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</si>
  <si>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</si>
  <si>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</si>
  <si>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</si>
  <si>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</si>
  <si>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</si>
  <si>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</si>
  <si>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</si>
  <si>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</si>
  <si>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</si>
  <si>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</si>
  <si>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</si>
  <si>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</si>
  <si>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</si>
  <si>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</si>
  <si>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</si>
  <si>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</si>
  <si>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</si>
  <si>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</si>
  <si>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</si>
  <si>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</si>
  <si>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</si>
  <si>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</si>
  <si>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</si>
  <si>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</si>
  <si>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</si>
  <si>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</si>
  <si>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</si>
  <si>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</si>
  <si>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</si>
  <si>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</si>
  <si>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</si>
  <si>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</si>
  <si>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</si>
  <si>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</si>
  <si>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</si>
  <si>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</si>
  <si>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</si>
  <si>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</si>
  <si>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</si>
  <si>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</si>
  <si>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</si>
  <si>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</si>
  <si>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</si>
  <si>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</si>
  <si>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</si>
  <si>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</si>
  <si>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</si>
  <si>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</si>
  <si>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</si>
  <si>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</si>
  <si>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</si>
  <si>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</si>
  <si>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</si>
  <si>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</si>
  <si>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</si>
  <si>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</si>
  <si>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</si>
  <si>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</si>
  <si>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</si>
  <si>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</si>
  <si>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</si>
  <si>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</si>
  <si>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</si>
  <si>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</si>
  <si>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</si>
  <si>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</si>
  <si>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</si>
  <si>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</si>
  <si>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</si>
  <si>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</si>
  <si>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</si>
  <si>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</si>
  <si>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</si>
  <si>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</si>
  <si>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</si>
  <si>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</si>
  <si>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</si>
  <si>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</si>
  <si>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</si>
  <si>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</si>
  <si>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</si>
  <si>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</si>
  <si>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</si>
  <si>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</si>
  <si>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</si>
  <si>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</si>
  <si>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</si>
  <si>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</si>
  <si>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</si>
  <si>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</si>
  <si>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</si>
  <si>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</si>
  <si>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</si>
  <si>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</si>
  <si>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</si>
  <si>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</si>
  <si>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</si>
  <si>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</si>
  <si>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</si>
  <si>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</si>
  <si>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</si>
  <si>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</si>
  <si>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</si>
  <si>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</si>
  <si>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</si>
  <si>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</si>
  <si>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</si>
  <si>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</si>
  <si>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</si>
  <si>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</si>
  <si>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</si>
  <si>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</si>
  <si>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</si>
  <si>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</si>
  <si>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</si>
  <si>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</si>
  <si>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</si>
  <si>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</si>
  <si>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</si>
  <si>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</si>
  <si>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</si>
  <si>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</si>
  <si>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</si>
  <si>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</si>
  <si>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</si>
  <si>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</si>
  <si>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</si>
  <si>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</si>
  <si>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</si>
  <si>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</si>
  <si>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</si>
  <si>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</si>
  <si>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</si>
  <si>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</si>
  <si>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</si>
  <si>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</si>
  <si>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</si>
  <si>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</si>
  <si>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</si>
  <si>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</si>
  <si>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</si>
  <si>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</si>
  <si>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</si>
  <si>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</si>
  <si>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</si>
  <si>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</si>
  <si>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</si>
  <si>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</si>
  <si>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</si>
  <si>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</si>
  <si>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</si>
  <si>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</si>
  <si>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</si>
  <si>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</si>
  <si>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</si>
  <si>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</si>
  <si>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</si>
  <si>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</si>
  <si>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</si>
  <si>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</si>
  <si>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</si>
  <si>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</si>
  <si>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</si>
  <si>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</si>
  <si>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</si>
  <si>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</si>
  <si>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</si>
  <si>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</si>
  <si>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</si>
  <si>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</si>
  <si>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</si>
  <si>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</si>
  <si>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</si>
  <si>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</si>
  <si>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</si>
  <si>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</si>
  <si>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</si>
  <si>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</si>
  <si>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</si>
  <si>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</si>
  <si>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</si>
  <si>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</si>
  <si>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</si>
  <si>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</si>
  <si>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</si>
  <si>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</si>
  <si>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</si>
  <si>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</si>
  <si>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</si>
  <si>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</si>
  <si>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</si>
  <si>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</si>
  <si>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</si>
  <si>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</si>
  <si>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</si>
  <si>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</si>
  <si>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</si>
  <si>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</si>
  <si>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</si>
  <si>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</si>
  <si>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</si>
  <si>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</si>
  <si>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</si>
  <si>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</si>
  <si>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</si>
  <si>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</si>
  <si>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</si>
  <si>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</si>
  <si>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</si>
  <si>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</si>
  <si>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</si>
  <si>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</si>
  <si>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</si>
  <si>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</si>
  <si>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</si>
  <si>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</si>
  <si>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</si>
  <si>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</si>
  <si>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</si>
  <si>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</si>
  <si>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</si>
  <si>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</si>
  <si>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</si>
  <si>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</si>
  <si>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</si>
  <si>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</si>
  <si>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</si>
  <si>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</si>
  <si>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</si>
  <si>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</si>
  <si>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</si>
  <si>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</si>
  <si>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</si>
  <si>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</si>
  <si>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</si>
  <si>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</si>
  <si>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</si>
  <si>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</si>
  <si>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</si>
  <si>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</si>
  <si>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</si>
  <si>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</si>
  <si>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</si>
  <si>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</si>
  <si>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</si>
  <si>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</si>
  <si>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</si>
  <si>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</si>
  <si>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</si>
  <si>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</si>
  <si>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</si>
  <si>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</si>
  <si>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</si>
  <si>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</si>
  <si>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</si>
  <si>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</si>
  <si>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</si>
  <si>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</si>
  <si>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</si>
  <si>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</si>
  <si>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</si>
  <si>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</si>
  <si>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</si>
  <si>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</si>
  <si>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</si>
  <si>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</si>
  <si>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</si>
  <si>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</si>
  <si>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</si>
  <si>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</si>
  <si>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</si>
  <si>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</si>
  <si>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</si>
  <si>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</si>
  <si>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</si>
  <si>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</si>
  <si>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</si>
  <si>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</si>
  <si>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</si>
  <si>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</si>
  <si>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</si>
  <si>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</si>
  <si>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</si>
  <si>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</si>
  <si>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</si>
  <si>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</si>
  <si>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</si>
  <si>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</si>
  <si>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</si>
  <si>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</si>
  <si>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</si>
  <si>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</si>
  <si>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</si>
  <si>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</si>
  <si>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</si>
  <si>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</si>
  <si>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</si>
  <si>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</si>
  <si>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</si>
  <si>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</si>
  <si>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</si>
  <si>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</si>
  <si>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</si>
  <si>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</si>
  <si>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</si>
  <si>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</si>
  <si>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</si>
  <si>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</si>
  <si>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</si>
  <si>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</si>
  <si>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</si>
  <si>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</si>
  <si>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</si>
  <si>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</si>
  <si>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</si>
  <si>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</si>
  <si>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</si>
  <si>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</si>
  <si>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</si>
  <si>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</si>
  <si>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</si>
  <si>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</si>
  <si>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</si>
  <si>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</si>
  <si>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</si>
  <si>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</si>
  <si>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</si>
  <si>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</si>
  <si>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</si>
  <si>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</si>
  <si>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</si>
  <si>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</si>
  <si>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</si>
  <si>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</si>
  <si>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</si>
  <si>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</si>
  <si>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</si>
  <si>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</si>
  <si>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</si>
  <si>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</si>
  <si>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</si>
  <si>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</si>
  <si>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</si>
  <si>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</si>
  <si>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</si>
  <si>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</si>
  <si>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</si>
  <si>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</si>
  <si>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</si>
  <si>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</si>
  <si>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</si>
  <si>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</si>
  <si>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</si>
  <si>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</si>
  <si>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</si>
  <si>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</si>
  <si>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</si>
  <si>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</si>
  <si>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</si>
  <si>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</si>
  <si>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</si>
  <si>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</si>
  <si>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</si>
  <si>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</si>
  <si>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</si>
  <si>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</si>
  <si>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</si>
  <si>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</si>
  <si>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</si>
  <si>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</si>
  <si>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</si>
  <si>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</si>
  <si>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</si>
  <si>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</si>
  <si>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</si>
  <si>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</si>
  <si>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</si>
  <si>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</si>
  <si>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</si>
  <si>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</si>
  <si>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</si>
  <si>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</si>
  <si>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</si>
  <si>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</si>
  <si>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</si>
  <si>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</si>
  <si>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</si>
  <si>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</si>
  <si>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</si>
  <si>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</si>
  <si>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</si>
  <si>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</si>
  <si>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</si>
  <si>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</si>
  <si>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</si>
  <si>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</si>
  <si>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</si>
  <si>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</si>
  <si>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</si>
  <si>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</si>
  <si>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</si>
  <si>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</si>
  <si>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</si>
  <si>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</si>
  <si>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</si>
  <si>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</si>
  <si>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</si>
  <si>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</si>
  <si>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</si>
  <si>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</si>
  <si>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</si>
  <si>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</si>
  <si>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</si>
  <si>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</si>
  <si>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</si>
  <si>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</si>
  <si>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</si>
  <si>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</si>
  <si>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</si>
  <si>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</si>
  <si>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</si>
  <si>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</si>
  <si>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</si>
  <si>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</si>
  <si>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</si>
  <si>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</si>
  <si>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</si>
  <si>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</si>
  <si>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</si>
  <si>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</si>
  <si>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</si>
  <si>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</si>
  <si>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</si>
  <si>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</si>
  <si>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</si>
  <si>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</si>
  <si>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</si>
  <si>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</si>
  <si>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</si>
  <si>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</si>
  <si>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</si>
  <si>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</si>
  <si>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</si>
  <si>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</si>
  <si>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</si>
  <si>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</si>
  <si>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</si>
  <si>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</si>
  <si>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</si>
  <si>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</si>
  <si>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</si>
  <si>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</si>
  <si>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</si>
  <si>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</si>
  <si>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</si>
  <si>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</si>
  <si>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</si>
  <si>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</si>
  <si>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</si>
  <si>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</si>
  <si>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</si>
  <si>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</si>
  <si>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</si>
  <si>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</si>
  <si>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</si>
  <si>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</si>
  <si>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</si>
  <si>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</si>
  <si>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</si>
  <si>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</si>
  <si>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</si>
  <si>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</si>
  <si>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</si>
  <si>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</si>
  <si>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</si>
  <si>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</si>
  <si>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</si>
  <si>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</si>
  <si>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</si>
  <si>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</si>
  <si>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</si>
  <si>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</si>
  <si>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</si>
  <si>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</si>
  <si>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</si>
  <si>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</si>
  <si>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</si>
  <si>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</si>
  <si>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</si>
  <si>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</si>
  <si>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</si>
  <si>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</si>
  <si>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</si>
  <si>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</si>
  <si>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</si>
  <si>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</si>
  <si>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</si>
  <si>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</si>
  <si>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</si>
  <si>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</si>
  <si>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</si>
  <si>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</si>
  <si>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</si>
  <si>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</si>
  <si>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</si>
  <si>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</si>
  <si>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</si>
  <si>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</si>
  <si>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</si>
  <si>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</si>
  <si>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</si>
  <si>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</si>
  <si>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</si>
  <si>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</si>
  <si>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</si>
  <si>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</si>
  <si>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</si>
  <si>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</si>
  <si>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</si>
  <si>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</si>
  <si>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</si>
  <si>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</si>
  <si>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</si>
  <si>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</si>
  <si>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</si>
  <si>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</si>
  <si>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</si>
  <si>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</si>
  <si>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</si>
  <si>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</si>
  <si>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</si>
  <si>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</si>
  <si>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</si>
  <si>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</si>
  <si>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</si>
  <si>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</si>
  <si>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</si>
  <si>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</si>
  <si>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</si>
  <si>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</si>
  <si>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</si>
  <si>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</si>
  <si>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</si>
  <si>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</si>
  <si>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</si>
  <si>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</si>
  <si>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</si>
  <si>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</si>
  <si>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</si>
  <si>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</si>
  <si>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</si>
  <si>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</si>
  <si>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</si>
  <si>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</si>
  <si>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</si>
  <si>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</si>
  <si>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</si>
  <si>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</si>
  <si>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</si>
  <si>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</si>
  <si>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</si>
  <si>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</si>
  <si>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</si>
  <si>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</si>
  <si>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</si>
  <si>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</si>
  <si>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</si>
  <si>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</si>
  <si>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</si>
  <si>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</si>
  <si>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</si>
  <si>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</si>
  <si>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</si>
  <si>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</si>
  <si>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</si>
  <si>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</si>
  <si>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</si>
  <si>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</si>
  <si>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</si>
  <si>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</si>
  <si>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</si>
  <si>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</si>
  <si>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</si>
  <si>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</si>
  <si>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</si>
  <si>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</si>
  <si>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</si>
  <si>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</si>
  <si>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</si>
  <si>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</si>
  <si>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</si>
  <si>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</si>
  <si>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</si>
  <si>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</si>
  <si>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</si>
  <si>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</si>
  <si>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</si>
  <si>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</si>
  <si>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</si>
  <si>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</si>
  <si>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</si>
  <si>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</si>
  <si>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</si>
  <si>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</si>
  <si>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</si>
  <si>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</si>
  <si>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</si>
  <si>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</si>
  <si>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</si>
  <si>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</si>
  <si>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</si>
  <si>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</si>
  <si>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</si>
  <si>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</si>
  <si>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</si>
  <si>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</si>
  <si>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</si>
  <si>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</si>
  <si>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</si>
  <si>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</si>
  <si>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</si>
  <si>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</si>
  <si>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</si>
  <si>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</si>
  <si>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</si>
  <si>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</si>
  <si>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</si>
  <si>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</si>
  <si>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</si>
  <si>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</si>
  <si>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</si>
  <si>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</si>
  <si>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</si>
  <si>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</si>
  <si>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</si>
  <si>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</si>
  <si>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</si>
  <si>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</si>
  <si>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</si>
  <si>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</si>
  <si>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</si>
  <si>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</si>
  <si>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</si>
  <si>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</si>
  <si>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</si>
  <si>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</si>
  <si>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</si>
  <si>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</si>
  <si>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</si>
  <si>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</si>
  <si>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</si>
  <si>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</si>
  <si>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</si>
  <si>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</si>
  <si>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</si>
  <si>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</si>
  <si>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</si>
  <si>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</si>
  <si>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</si>
  <si>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</si>
  <si>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</si>
  <si>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</si>
  <si>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</si>
  <si>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</si>
  <si>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</si>
  <si>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</si>
  <si>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</si>
  <si>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</si>
  <si>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</si>
  <si>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</si>
  <si>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</si>
  <si>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</si>
  <si>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</si>
  <si>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</si>
  <si>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</si>
  <si>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</si>
  <si>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</si>
  <si>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</si>
  <si>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</si>
  <si>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</si>
  <si>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</si>
  <si>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</si>
  <si>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</si>
  <si>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</si>
  <si>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</si>
  <si>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</si>
  <si>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</si>
  <si>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</si>
  <si>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</si>
  <si>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</si>
  <si>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</si>
  <si>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</si>
  <si>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</si>
  <si>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</si>
  <si>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</si>
  <si>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</si>
  <si>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</si>
  <si>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</si>
  <si>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</si>
  <si>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</si>
  <si>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</si>
  <si>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</si>
  <si>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</si>
  <si>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</si>
  <si>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</si>
  <si>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</si>
  <si>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</si>
  <si>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</si>
  <si>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</si>
  <si>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</si>
  <si>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</si>
  <si>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</si>
  <si>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</si>
  <si>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</si>
  <si>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</si>
  <si>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</si>
  <si>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</si>
  <si>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</si>
  <si>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</si>
  <si>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</si>
  <si>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</si>
  <si>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</si>
  <si>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</si>
  <si>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</si>
  <si>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</si>
  <si>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</si>
  <si>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</si>
  <si>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</si>
  <si>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</si>
  <si>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</si>
  <si>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</si>
  <si>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</si>
  <si>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</si>
  <si>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</si>
  <si>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</si>
  <si>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</si>
  <si>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</si>
  <si>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</si>
  <si>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</si>
  <si>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</si>
  <si>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</si>
  <si>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</si>
  <si>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</si>
  <si>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</si>
  <si>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</si>
  <si>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</si>
  <si>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</si>
  <si>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</si>
  <si>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</si>
  <si>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</si>
  <si>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</si>
  <si>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</si>
  <si>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</si>
  <si>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</si>
  <si>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</si>
  <si>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</si>
  <si>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</si>
  <si>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</si>
  <si>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</si>
  <si>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</si>
  <si>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</si>
  <si>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</si>
  <si>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</si>
  <si>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</si>
  <si>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</si>
  <si>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</si>
  <si>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</si>
  <si>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</si>
  <si>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</si>
  <si>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</si>
  <si>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</si>
  <si>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</si>
  <si>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</si>
  <si>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</si>
  <si>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</si>
  <si>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</si>
  <si>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</si>
  <si>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</si>
  <si>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</si>
  <si>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</si>
  <si>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</si>
  <si>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</si>
  <si>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</si>
  <si>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</si>
  <si>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</si>
  <si>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</si>
  <si>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</si>
  <si>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</si>
  <si>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</si>
  <si>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</si>
  <si>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</si>
  <si>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</si>
  <si>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</si>
  <si>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</si>
  <si>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</si>
  <si>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</si>
  <si>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</si>
  <si>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</si>
  <si>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</si>
  <si>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</si>
  <si>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</si>
  <si>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</si>
  <si>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</si>
  <si>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</si>
  <si>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</si>
  <si>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</si>
  <si>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</si>
  <si>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</si>
  <si>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</si>
  <si>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</si>
  <si>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</si>
  <si>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</si>
  <si>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</si>
  <si>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</si>
  <si>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</si>
  <si>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</si>
  <si>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</si>
  <si>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</si>
  <si>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</si>
  <si>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</si>
  <si>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</si>
  <si>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</si>
  <si>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</si>
  <si>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</si>
  <si>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</si>
  <si>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</si>
  <si>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</si>
  <si>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</si>
  <si>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</si>
  <si>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</si>
  <si>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</si>
  <si>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</si>
  <si>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</si>
  <si>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</si>
  <si>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</si>
  <si>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</si>
  <si>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</si>
  <si>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</si>
  <si>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</si>
  <si>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</si>
  <si>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</si>
  <si>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</si>
  <si>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</si>
  <si>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</si>
  <si>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</si>
  <si>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</si>
  <si>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</si>
  <si>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</si>
  <si>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</si>
  <si>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</si>
  <si>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</si>
  <si>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</si>
  <si>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</si>
  <si>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</si>
  <si>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</si>
  <si>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</si>
  <si>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</si>
  <si>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</si>
  <si>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</si>
  <si>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</si>
  <si>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</si>
  <si>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</si>
  <si>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</si>
  <si>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</si>
  <si>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</si>
  <si>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</si>
  <si>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</si>
  <si>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</si>
  <si>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</si>
  <si>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</si>
  <si>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</si>
  <si>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</si>
  <si>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</si>
  <si>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</si>
  <si>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</si>
  <si>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</si>
  <si>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</si>
  <si>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</si>
  <si>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</si>
  <si>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</si>
  <si>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</si>
  <si>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</si>
  <si>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</si>
  <si>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</si>
  <si>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</si>
  <si>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</si>
  <si>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</si>
  <si>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</si>
  <si>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</si>
  <si>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</si>
  <si>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</si>
  <si>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</si>
  <si>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</si>
  <si>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</si>
  <si>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</si>
  <si>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</si>
  <si>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</si>
  <si>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</si>
  <si>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</si>
  <si>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</si>
  <si>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</si>
  <si>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</si>
  <si>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</si>
  <si>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</si>
  <si>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</si>
  <si>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</si>
  <si>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</si>
  <si>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</si>
  <si>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</si>
  <si>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</si>
  <si>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</si>
  <si>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</si>
  <si>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</si>
  <si>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</si>
  <si>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</si>
  <si>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</si>
  <si>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</si>
  <si>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</si>
  <si>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</si>
  <si>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</si>
  <si>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</si>
  <si>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</si>
  <si>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</si>
  <si>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</si>
  <si>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</si>
  <si>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</si>
  <si>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</si>
  <si>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</si>
  <si>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</si>
  <si>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</si>
  <si>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</si>
  <si>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</si>
  <si>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</si>
  <si>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</si>
  <si>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</si>
  <si>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</si>
  <si>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</si>
  <si>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</si>
  <si>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</si>
  <si>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</si>
  <si>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</si>
  <si>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</si>
  <si>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</si>
  <si>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</si>
  <si>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</si>
  <si>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</si>
  <si>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</si>
  <si>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</si>
  <si>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</si>
  <si>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</si>
  <si>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</si>
  <si>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</si>
  <si>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</si>
  <si>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</si>
  <si>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</si>
  <si>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</si>
  <si>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</si>
  <si>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</si>
  <si>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</si>
  <si>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</si>
  <si>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</si>
  <si>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</si>
  <si>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</si>
  <si>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</si>
  <si>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</si>
  <si>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</si>
  <si>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</si>
  <si>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</si>
  <si>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</si>
  <si>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</si>
  <si>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</si>
  <si>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</si>
  <si>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</si>
  <si>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</si>
  <si>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</si>
  <si>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</si>
  <si>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</si>
  <si>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</si>
  <si>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</si>
  <si>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</si>
  <si>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</si>
  <si>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</si>
  <si>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</si>
  <si>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</si>
  <si>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</si>
  <si>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</si>
  <si>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</si>
  <si>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</si>
  <si>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</si>
  <si>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</si>
  <si>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</si>
  <si>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</si>
  <si>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</si>
  <si>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</si>
  <si>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</si>
  <si>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</si>
  <si>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</si>
  <si>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</si>
  <si>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</si>
  <si>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</si>
  <si>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</si>
  <si>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</si>
  <si>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</si>
  <si>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</si>
  <si>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</si>
  <si>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</si>
  <si>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</si>
  <si>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</si>
  <si>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</si>
  <si>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</si>
  <si>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</si>
  <si>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</si>
  <si>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</si>
  <si>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</si>
  <si>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</si>
  <si>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</si>
  <si>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</si>
  <si>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</si>
  <si>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</si>
  <si>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</si>
  <si>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</si>
  <si>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</si>
  <si>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</si>
  <si>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</si>
  <si>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</si>
  <si>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</si>
  <si>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</si>
  <si>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</si>
  <si>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</si>
  <si>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</si>
  <si>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</si>
  <si>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</si>
  <si>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</si>
  <si>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</si>
  <si>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</si>
  <si>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</si>
  <si>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</si>
  <si>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</si>
  <si>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</si>
  <si>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</si>
  <si>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</si>
  <si>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</si>
  <si>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</si>
  <si>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</si>
  <si>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</si>
  <si>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</si>
  <si>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</si>
  <si>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</si>
  <si>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</si>
  <si>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</si>
  <si>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</si>
  <si>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</si>
  <si>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</si>
  <si>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</si>
  <si>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</si>
  <si>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</si>
  <si>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</si>
  <si>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</si>
  <si>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</si>
  <si>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</si>
  <si>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</si>
  <si>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</si>
  <si>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</si>
  <si>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</si>
  <si>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</si>
  <si>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</si>
  <si>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</si>
  <si>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</si>
  <si>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</si>
  <si>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</si>
  <si>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</si>
  <si>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</si>
  <si>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</si>
  <si>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</si>
  <si>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</si>
  <si>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</si>
  <si>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</si>
  <si>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</si>
  <si>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</si>
  <si>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</si>
  <si>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</si>
  <si>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</si>
  <si>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</si>
  <si>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</si>
  <si>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</si>
  <si>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</si>
  <si>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</si>
  <si>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</si>
  <si>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</si>
  <si>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</si>
  <si>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</si>
  <si>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</si>
  <si>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</si>
  <si>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</si>
  <si>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</si>
  <si>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</si>
  <si>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</si>
  <si>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</si>
  <si>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</si>
  <si>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</si>
  <si>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</si>
  <si>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</si>
  <si>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</si>
  <si>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</si>
  <si>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</si>
  <si>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</si>
  <si>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</si>
  <si>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</si>
  <si>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</si>
  <si>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</si>
  <si>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</si>
  <si>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</si>
  <si>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</si>
  <si>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</si>
  <si>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</si>
  <si>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</si>
  <si>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</si>
  <si>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</si>
  <si>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</si>
  <si>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</si>
  <si>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</si>
  <si>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</si>
  <si>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</si>
  <si>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</si>
  <si>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</si>
  <si>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</si>
  <si>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</si>
  <si>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</si>
  <si>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</si>
  <si>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</si>
  <si>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</si>
  <si>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</si>
  <si>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</si>
  <si>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</si>
  <si>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</si>
  <si>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</si>
  <si>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</si>
  <si>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</si>
  <si>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</si>
  <si>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</si>
  <si>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</si>
  <si>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</si>
  <si>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</si>
  <si>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</si>
  <si>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</si>
  <si>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</si>
  <si>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</si>
  <si>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</si>
  <si>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</si>
  <si>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</si>
  <si>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</si>
  <si>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</si>
  <si>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</si>
  <si>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</si>
  <si>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</si>
  <si>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</si>
  <si>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</si>
  <si>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</si>
  <si>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</si>
  <si>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</si>
  <si>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</si>
  <si>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</si>
  <si>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</si>
  <si>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</si>
  <si>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</si>
  <si>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</si>
  <si>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</si>
  <si>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</si>
  <si>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</si>
  <si>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</si>
  <si>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</si>
  <si>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</si>
  <si>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</si>
  <si>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</si>
  <si>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</si>
  <si>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</si>
  <si>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</si>
  <si>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</si>
  <si>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</si>
  <si>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</si>
  <si>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</si>
  <si>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</si>
  <si>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</si>
  <si>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</si>
  <si>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</si>
  <si>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</si>
  <si>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</si>
  <si>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</si>
  <si>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</si>
  <si>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</si>
  <si>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</si>
  <si>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</si>
  <si>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</si>
  <si>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</si>
  <si>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</si>
  <si>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</si>
  <si>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</si>
  <si>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</si>
  <si>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</si>
  <si>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</si>
  <si>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</si>
  <si>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</si>
  <si>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</si>
  <si>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</si>
  <si>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</si>
  <si>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</si>
  <si>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</si>
  <si>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</si>
  <si>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</si>
  <si>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</si>
  <si>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</si>
  <si>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</si>
  <si>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</si>
  <si>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</si>
  <si>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</si>
  <si>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</si>
  <si>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</si>
  <si>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</si>
  <si>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</si>
  <si>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</si>
  <si>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</si>
  <si>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</si>
  <si>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</si>
  <si>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</si>
  <si>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</si>
  <si>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</si>
  <si>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</si>
  <si>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</si>
  <si>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</si>
  <si>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</si>
  <si>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</si>
  <si>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</si>
  <si>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</si>
  <si>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</si>
  <si>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</si>
  <si>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</si>
  <si>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</si>
  <si>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</si>
  <si>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</si>
  <si>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</si>
  <si>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</si>
  <si>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</si>
  <si>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</si>
  <si>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</si>
  <si>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</si>
  <si>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</si>
  <si>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</si>
  <si>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</si>
  <si>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</si>
  <si>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</si>
  <si>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</si>
  <si>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</si>
  <si>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</si>
  <si>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</si>
  <si>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</si>
  <si>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</si>
  <si>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</si>
  <si>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</si>
  <si>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</si>
  <si>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</si>
  <si>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</si>
  <si>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</si>
  <si>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</si>
  <si>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</si>
  <si>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</si>
  <si>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</si>
  <si>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</si>
  <si>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</si>
  <si>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</si>
  <si>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</si>
  <si>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</si>
  <si>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</si>
  <si>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</si>
  <si>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</si>
  <si>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</si>
  <si>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</si>
  <si>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</si>
  <si>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</si>
  <si>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</si>
  <si>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</si>
  <si>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</si>
  <si>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</si>
  <si>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</si>
  <si>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</si>
  <si>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</si>
  <si>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</si>
  <si>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</si>
  <si>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</si>
  <si>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</si>
  <si>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</si>
  <si>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</si>
  <si>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</si>
  <si>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</si>
  <si>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</si>
  <si>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</si>
  <si>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</si>
  <si>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</si>
  <si>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</si>
  <si>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</si>
  <si>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</si>
  <si>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</si>
  <si>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</si>
  <si>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</si>
  <si>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</si>
  <si>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</si>
  <si>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</si>
  <si>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</si>
  <si>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</si>
  <si>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</si>
  <si>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</si>
  <si>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</si>
  <si>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</si>
  <si>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</si>
  <si>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</si>
  <si>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</si>
  <si>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</si>
  <si>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</si>
  <si>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</si>
  <si>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</si>
  <si>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</si>
  <si>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</si>
  <si>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</si>
  <si>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</si>
  <si>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</si>
  <si>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</si>
  <si>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</si>
  <si>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</si>
  <si>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</si>
  <si>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</si>
  <si>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</si>
  <si>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</si>
  <si>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</si>
  <si>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</si>
  <si>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</si>
  <si>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</si>
  <si>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</si>
  <si>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</si>
  <si>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</si>
  <si>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</si>
  <si>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</si>
  <si>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</si>
  <si>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</si>
  <si>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</si>
  <si>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</si>
  <si>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</si>
  <si>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</si>
  <si>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</si>
  <si>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</si>
  <si>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</si>
  <si>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</si>
  <si>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</si>
  <si>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</si>
  <si>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</si>
  <si>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</si>
  <si>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</si>
  <si>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</si>
  <si>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</si>
  <si>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</si>
  <si>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</si>
  <si>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</si>
  <si>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</si>
  <si>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</si>
  <si>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</si>
  <si>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</si>
  <si>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</si>
  <si>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</si>
  <si>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</si>
  <si>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</si>
  <si>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</si>
  <si>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</si>
  <si>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</si>
  <si>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</si>
  <si>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</si>
  <si>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</si>
  <si>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</si>
  <si>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</si>
  <si>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</si>
  <si>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</si>
  <si>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</si>
  <si>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</si>
  <si>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</si>
  <si>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</si>
  <si>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</si>
  <si>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</si>
  <si>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</si>
  <si>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</si>
  <si>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</si>
  <si>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</si>
  <si>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</si>
  <si>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</si>
  <si>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</si>
  <si>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</si>
  <si>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</si>
  <si>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</si>
  <si>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</si>
  <si>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</si>
  <si>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</si>
  <si>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</si>
  <si>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</si>
  <si>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</si>
  <si>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</si>
  <si>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</si>
  <si>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</si>
  <si>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</si>
  <si>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</si>
  <si>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</si>
  <si>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</si>
  <si>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</si>
  <si>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</si>
  <si>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</si>
  <si>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</si>
  <si>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</si>
  <si>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</si>
  <si>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</si>
  <si>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</si>
  <si>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</si>
  <si>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</si>
  <si>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</si>
  <si>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</si>
  <si>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</si>
  <si>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</si>
  <si>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</si>
  <si>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</si>
  <si>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</si>
  <si>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</si>
  <si>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</si>
  <si>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</si>
  <si>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</si>
  <si>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</si>
  <si>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</si>
  <si>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</si>
  <si>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</si>
  <si>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</si>
  <si>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</si>
  <si>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</si>
  <si>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</si>
  <si>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</si>
  <si>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</si>
  <si>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</si>
  <si>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</si>
  <si>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</si>
  <si>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</si>
  <si>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</si>
  <si>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</si>
  <si>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</si>
  <si>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</si>
  <si>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</si>
  <si>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</si>
  <si>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</si>
  <si>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</si>
  <si>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</si>
  <si>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</si>
  <si>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</si>
  <si>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</si>
  <si>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</si>
  <si>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</si>
  <si>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</si>
  <si>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</si>
  <si>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</si>
  <si>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</si>
  <si>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</si>
  <si>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</si>
  <si>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</si>
  <si>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</si>
  <si>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</si>
  <si>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</si>
  <si>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</si>
  <si>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</si>
  <si>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</si>
  <si>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</si>
  <si>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</si>
  <si>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</si>
  <si>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</si>
  <si>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</si>
  <si>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</si>
  <si>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</si>
  <si>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</si>
  <si>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</si>
  <si>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</si>
  <si>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</si>
  <si>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</si>
  <si>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</si>
  <si>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</si>
  <si>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</si>
  <si>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</si>
  <si>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</si>
  <si>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</si>
  <si>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</si>
  <si>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</si>
  <si>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</si>
  <si>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</si>
  <si>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</si>
  <si>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</si>
  <si>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</si>
  <si>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</si>
  <si>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</si>
  <si>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</si>
  <si>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</si>
  <si>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</si>
  <si>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</si>
  <si>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</si>
  <si>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</si>
  <si>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</si>
  <si>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</si>
  <si>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</si>
  <si>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</si>
  <si>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</si>
  <si>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</si>
  <si>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</si>
  <si>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</si>
  <si>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</si>
  <si>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</si>
  <si>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</si>
  <si>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</si>
  <si>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</si>
  <si>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</si>
  <si>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</si>
  <si>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</si>
  <si>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</si>
  <si>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</si>
  <si>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</si>
  <si>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</si>
  <si>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</si>
  <si>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</si>
  <si>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</si>
  <si>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</si>
  <si>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</si>
  <si>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</si>
  <si>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</si>
  <si>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</si>
  <si>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</si>
  <si>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</si>
  <si>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</si>
  <si>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</si>
  <si>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</si>
  <si>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</si>
  <si>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</si>
  <si>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</si>
  <si>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</si>
  <si>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</si>
  <si>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</si>
  <si>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</si>
  <si>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</si>
  <si>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</si>
  <si>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</si>
  <si>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</si>
  <si>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</si>
  <si>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</si>
  <si>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</si>
  <si>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</si>
  <si>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</si>
  <si>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</si>
  <si>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</si>
  <si>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</si>
  <si>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</si>
  <si>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</si>
  <si>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</si>
  <si>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</si>
  <si>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</si>
  <si>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</si>
  <si>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</si>
  <si>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</si>
  <si>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</si>
  <si>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</si>
  <si>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</si>
  <si>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</si>
  <si>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</si>
  <si>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</si>
  <si>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</si>
  <si>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</si>
  <si>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</si>
  <si>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</si>
  <si>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</si>
  <si>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</si>
  <si>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</si>
  <si>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</si>
  <si>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</si>
  <si>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</si>
  <si>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</si>
  <si>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</si>
  <si>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</si>
  <si>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</si>
  <si>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</si>
  <si>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</si>
  <si>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</si>
  <si>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</si>
  <si>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</si>
  <si>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</si>
  <si>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</si>
  <si>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</si>
  <si>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</si>
  <si>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</si>
  <si>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</si>
  <si>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</si>
  <si>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</si>
  <si>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</si>
  <si>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</si>
  <si>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</si>
  <si>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</si>
  <si>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</si>
  <si>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</si>
  <si>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</si>
  <si>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</si>
  <si>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</si>
  <si>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</si>
  <si>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</si>
  <si>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</si>
  <si>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</si>
  <si>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</si>
  <si>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</si>
  <si>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</si>
  <si>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</si>
  <si>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</si>
  <si>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</si>
  <si>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</si>
  <si>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</si>
  <si>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</si>
  <si>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</si>
  <si>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</si>
  <si>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</si>
  <si>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</si>
  <si>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</si>
  <si>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</si>
  <si>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</si>
  <si>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</si>
  <si>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</si>
  <si>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</si>
  <si>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</si>
  <si>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</si>
  <si>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</si>
  <si>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</si>
  <si>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</si>
  <si>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</si>
  <si>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</si>
  <si>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</si>
  <si>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</si>
  <si>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</si>
  <si>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</si>
  <si>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</si>
  <si>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</si>
  <si>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</si>
  <si>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</si>
  <si>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</si>
  <si>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</si>
  <si>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</si>
  <si>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</si>
  <si>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</si>
  <si>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</si>
  <si>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</si>
  <si>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</si>
  <si>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</si>
  <si>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</si>
  <si>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</si>
  <si>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</si>
  <si>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</si>
  <si>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</si>
  <si>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</si>
  <si>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</si>
  <si>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</si>
  <si>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</si>
  <si>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</si>
  <si>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</si>
  <si>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</si>
  <si>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</si>
  <si>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</si>
  <si>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</si>
  <si>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</si>
  <si>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</si>
  <si>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</si>
  <si>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</si>
  <si>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</si>
  <si>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</si>
  <si>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</si>
  <si>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</si>
  <si>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</si>
  <si>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</si>
  <si>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</si>
  <si>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</si>
  <si>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</si>
  <si>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</si>
  <si>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</si>
  <si>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</si>
  <si>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</si>
  <si>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</si>
  <si>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</si>
  <si>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</si>
  <si>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</si>
  <si>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</si>
  <si>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</si>
  <si>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</si>
  <si>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</si>
  <si>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</si>
  <si>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</si>
  <si>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</si>
  <si>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</si>
  <si>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</si>
  <si>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</si>
  <si>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</si>
  <si>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</si>
  <si>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</si>
  <si>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</si>
  <si>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</si>
  <si>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</si>
  <si>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</si>
  <si>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</si>
  <si>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</si>
  <si>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</si>
  <si>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</si>
  <si>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</si>
  <si>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</si>
  <si>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</si>
  <si>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</si>
  <si>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</si>
  <si>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</si>
  <si>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</si>
  <si>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</si>
  <si>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</si>
  <si>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</si>
  <si>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</si>
  <si>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</si>
  <si>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</si>
  <si>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</si>
  <si>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</si>
  <si>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</si>
  <si>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</si>
  <si>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</si>
  <si>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</si>
  <si>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</si>
  <si>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</si>
  <si>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</si>
  <si>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</si>
  <si>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</si>
  <si>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</si>
  <si>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</si>
  <si>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</si>
  <si>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</si>
  <si>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</si>
  <si>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</si>
  <si>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</si>
  <si>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</si>
  <si>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</si>
  <si>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</si>
  <si>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</si>
  <si>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</si>
  <si>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</si>
  <si>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</si>
  <si>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</si>
  <si>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</si>
  <si>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</si>
  <si>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</si>
  <si>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</si>
  <si>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</si>
  <si>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</si>
  <si>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</si>
  <si>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</si>
  <si>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</si>
  <si>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</si>
  <si>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</si>
  <si>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</si>
  <si>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</si>
  <si>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</si>
  <si>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</si>
  <si>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</si>
  <si>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</si>
  <si>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</si>
  <si>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</si>
  <si>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</si>
  <si>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</si>
  <si>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</si>
  <si>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</si>
  <si>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</si>
  <si>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</si>
  <si>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</si>
  <si>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</si>
  <si>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</si>
  <si>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</si>
  <si>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</si>
  <si>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</si>
  <si>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</si>
  <si>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</si>
  <si>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</si>
  <si>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</si>
  <si>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</si>
  <si>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</si>
  <si>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</si>
  <si>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</si>
  <si>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</si>
  <si>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</si>
  <si>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</si>
  <si>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</si>
  <si>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</si>
  <si>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</si>
  <si>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</si>
  <si>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</si>
  <si>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</si>
  <si>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</si>
  <si>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</si>
  <si>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</si>
  <si>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</si>
  <si>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</si>
  <si>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</si>
  <si>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</si>
  <si>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</si>
  <si>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</si>
  <si>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</si>
  <si>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</si>
  <si>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</si>
  <si>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</si>
  <si>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</si>
  <si>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</si>
  <si>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</si>
  <si>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</si>
  <si>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</si>
  <si>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</si>
  <si>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</si>
  <si>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</si>
  <si>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</si>
  <si>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</si>
  <si>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</si>
  <si>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</si>
  <si>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</si>
  <si>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</si>
  <si>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</si>
  <si>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</si>
  <si>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</si>
  <si>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</si>
  <si>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</si>
  <si>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</si>
  <si>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</si>
  <si>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</si>
  <si>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</si>
  <si>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</si>
  <si>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</si>
  <si>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</si>
  <si>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</si>
  <si>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</si>
  <si>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</si>
  <si>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</si>
  <si>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</si>
  <si>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</si>
  <si>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</si>
  <si>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</si>
  <si>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</si>
  <si>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</si>
  <si>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</si>
  <si>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</si>
  <si>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</si>
  <si>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</si>
  <si>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</si>
  <si>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</si>
  <si>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</si>
  <si>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</si>
  <si>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</si>
  <si>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</si>
  <si>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</si>
  <si>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</si>
  <si>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</si>
  <si>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</si>
  <si>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</si>
  <si>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</si>
  <si>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</si>
  <si>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</si>
  <si>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</si>
  <si>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</si>
  <si>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</si>
  <si>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</si>
  <si>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</si>
  <si>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</si>
  <si>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</si>
  <si>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</si>
  <si>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</si>
  <si>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</si>
  <si>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</si>
  <si>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</si>
  <si>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</si>
  <si>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</si>
  <si>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</si>
  <si>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</si>
  <si>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</si>
  <si>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</si>
  <si>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</si>
  <si>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</si>
  <si>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</si>
  <si>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</si>
  <si>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</si>
  <si>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</si>
  <si>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</si>
  <si>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</si>
  <si>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</si>
  <si>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</si>
  <si>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</si>
  <si>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</si>
  <si>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</si>
  <si>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</si>
  <si>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</si>
  <si>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</si>
  <si>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</si>
  <si>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</si>
  <si>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</si>
  <si>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</si>
  <si>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</si>
  <si>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</si>
  <si>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</si>
  <si>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</si>
  <si>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</si>
  <si>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</si>
  <si>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</si>
  <si>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</si>
  <si>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</si>
  <si>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</si>
  <si>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</si>
  <si>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</si>
  <si>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</si>
  <si>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</si>
  <si>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</si>
  <si>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</si>
  <si>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</si>
  <si>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</si>
  <si>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</si>
  <si>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</si>
  <si>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</si>
  <si>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</si>
  <si>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</si>
  <si>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</si>
  <si>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</si>
  <si>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</si>
  <si>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</si>
  <si>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</si>
  <si>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</si>
  <si>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</si>
  <si>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</si>
  <si>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</si>
  <si>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</si>
  <si>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</si>
  <si>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</si>
  <si>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</si>
  <si>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</si>
  <si>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</si>
  <si>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</si>
  <si>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</si>
  <si>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</si>
  <si>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</si>
  <si>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</si>
  <si>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</si>
  <si>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</si>
  <si>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</si>
  <si>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</si>
  <si>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</si>
  <si>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</si>
  <si>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</si>
  <si>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</si>
  <si>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</si>
  <si>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</si>
  <si>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</si>
  <si>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</si>
  <si>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</si>
  <si>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</si>
  <si>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</si>
  <si>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</si>
  <si>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</si>
  <si>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</si>
  <si>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</si>
  <si>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</si>
  <si>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</si>
  <si>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</si>
  <si>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</si>
  <si>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</si>
  <si>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</si>
  <si>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</si>
  <si>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</si>
  <si>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</si>
  <si>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</si>
  <si>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</si>
  <si>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</si>
  <si>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</si>
  <si>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</si>
  <si>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</si>
  <si>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</si>
  <si>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</si>
  <si>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</si>
  <si>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</si>
  <si>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</si>
  <si>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</si>
  <si>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</si>
  <si>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</si>
  <si>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</si>
  <si>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</si>
  <si>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</si>
  <si>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</si>
  <si>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</si>
  <si>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</si>
  <si>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</si>
  <si>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</si>
  <si>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</si>
  <si>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</si>
  <si>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</si>
  <si>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</si>
  <si>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</si>
  <si>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</si>
  <si>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</si>
  <si>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</si>
  <si>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</si>
  <si>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</si>
  <si>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</si>
  <si>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</si>
  <si>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</si>
  <si>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</si>
  <si>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</si>
  <si>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</si>
  <si>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</si>
  <si>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</si>
  <si>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</si>
  <si>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</si>
  <si>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</si>
  <si>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</si>
  <si>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</si>
  <si>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</si>
  <si>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</si>
  <si>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</si>
  <si>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</si>
  <si>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</si>
  <si>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</si>
  <si>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</si>
  <si>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</si>
  <si>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</si>
  <si>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</si>
  <si>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</si>
  <si>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</si>
  <si>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</si>
  <si>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</si>
  <si>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</si>
  <si>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</si>
  <si>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</si>
  <si>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</si>
  <si>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</si>
  <si>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</si>
  <si>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</si>
  <si>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</si>
  <si>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</si>
  <si>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</si>
  <si>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</si>
  <si>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</si>
  <si>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</si>
  <si>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</si>
  <si>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</si>
  <si>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</si>
  <si>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</si>
  <si>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</si>
  <si>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</si>
  <si>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</si>
  <si>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</si>
  <si>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</si>
  <si>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</si>
  <si>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</si>
  <si>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</si>
  <si>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</si>
  <si>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</si>
  <si>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</si>
  <si>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</si>
  <si>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</si>
  <si>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</si>
  <si>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</si>
  <si>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</si>
  <si>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</si>
  <si>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</si>
  <si>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</si>
  <si>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</si>
  <si>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</si>
  <si>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</si>
  <si>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</si>
  <si>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</si>
  <si>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</si>
  <si>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</si>
  <si>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</si>
  <si>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</si>
  <si>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</si>
  <si>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</si>
  <si>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</si>
  <si>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</si>
  <si>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</si>
  <si>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</si>
  <si>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</si>
  <si>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</si>
  <si>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</si>
  <si>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</si>
  <si>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</si>
  <si>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</si>
  <si>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</si>
  <si>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</si>
  <si>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</si>
  <si>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</si>
  <si>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</si>
  <si>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</si>
  <si>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</si>
  <si>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</si>
  <si>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</si>
  <si>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</si>
  <si>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</si>
  <si>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</si>
  <si>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</si>
  <si>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</si>
  <si>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</si>
  <si>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</si>
  <si>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</si>
  <si>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</si>
  <si>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</si>
  <si>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</si>
  <si>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</si>
  <si>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</si>
  <si>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</si>
  <si>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</si>
  <si>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</si>
  <si>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</si>
  <si>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</si>
  <si>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</si>
  <si>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</si>
  <si>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</si>
  <si>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</si>
  <si>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</si>
  <si>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</si>
  <si>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</si>
  <si>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</si>
  <si>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</si>
  <si>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</si>
  <si>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</si>
  <si>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</si>
  <si>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</si>
  <si>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</si>
  <si>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</si>
  <si>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</si>
  <si>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</si>
  <si>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</si>
  <si>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</si>
  <si>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</si>
  <si>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</si>
  <si>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</si>
  <si>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</si>
  <si>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</si>
  <si>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</si>
  <si>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</si>
  <si>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</si>
  <si>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</si>
  <si>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</si>
  <si>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</si>
  <si>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</si>
  <si>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</si>
  <si>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</si>
  <si>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</si>
  <si>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</si>
  <si>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</si>
  <si>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</si>
  <si>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</si>
  <si>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</si>
  <si>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</si>
  <si>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</si>
  <si>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</si>
  <si>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</si>
  <si>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</si>
  <si>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</si>
  <si>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</si>
  <si>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</si>
  <si>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</si>
  <si>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</si>
  <si>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</si>
  <si>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</si>
  <si>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</si>
  <si>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</si>
  <si>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</si>
  <si>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</si>
  <si>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</si>
  <si>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</si>
  <si>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</si>
  <si>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</si>
  <si>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</si>
  <si>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</si>
  <si>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</si>
  <si>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</si>
  <si>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</si>
  <si>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</si>
  <si>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</si>
  <si>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</si>
  <si>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</si>
  <si>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</si>
  <si>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</si>
  <si>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</si>
  <si>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</si>
  <si>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</si>
  <si>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</si>
  <si>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</si>
  <si>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</si>
  <si>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</si>
  <si>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</si>
  <si>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</si>
  <si>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</si>
  <si>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</si>
  <si>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</si>
  <si>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</si>
  <si>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</si>
  <si>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</si>
  <si>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</si>
  <si>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</si>
  <si>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</si>
  <si>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</si>
  <si>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</si>
  <si>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</si>
  <si>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</si>
  <si>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</si>
  <si>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</si>
  <si>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</si>
  <si>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</si>
  <si>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</si>
  <si>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</si>
  <si>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</si>
  <si>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</si>
  <si>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</si>
  <si>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</si>
  <si>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</si>
  <si>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</si>
  <si>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</si>
  <si>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</si>
  <si>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</si>
  <si>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</si>
  <si>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</si>
  <si>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</si>
  <si>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</si>
  <si>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</si>
  <si>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</si>
  <si>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</si>
  <si>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</si>
  <si>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</si>
  <si>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</si>
  <si>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</si>
  <si>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</si>
  <si>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</si>
  <si>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</si>
  <si>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</si>
  <si>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</si>
  <si>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</si>
  <si>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</si>
  <si>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</si>
  <si>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</si>
  <si>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</si>
  <si>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</si>
  <si>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</si>
  <si>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</si>
  <si>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</si>
  <si>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</si>
  <si>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</si>
  <si>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</si>
  <si>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</si>
  <si>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</si>
  <si>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</si>
  <si>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</si>
  <si>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</si>
  <si>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</si>
  <si>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</si>
  <si>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</si>
  <si>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</si>
  <si>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</si>
  <si>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</si>
  <si>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</si>
  <si>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</si>
  <si>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</si>
  <si>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</si>
  <si>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</si>
  <si>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</si>
  <si>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</si>
  <si>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</si>
  <si>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</si>
  <si>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</si>
  <si>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</si>
  <si>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</si>
  <si>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</si>
  <si>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</si>
  <si>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</si>
  <si>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</si>
  <si>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</si>
  <si>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</si>
  <si>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</si>
  <si>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</si>
  <si>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</si>
  <si>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</si>
  <si>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</si>
  <si>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</si>
  <si>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</si>
  <si>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</si>
  <si>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</si>
  <si>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</si>
  <si>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</si>
  <si>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</si>
  <si>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</si>
  <si>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</si>
  <si>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</si>
  <si>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</si>
  <si>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</si>
  <si>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</si>
  <si>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</si>
  <si>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</si>
  <si>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</si>
  <si>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</si>
  <si>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</si>
  <si>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</si>
  <si>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</si>
  <si>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</si>
  <si>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</si>
  <si>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</si>
  <si>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</si>
  <si>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</si>
  <si>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</si>
  <si>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</si>
  <si>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</si>
  <si>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</si>
  <si>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</si>
  <si>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</si>
  <si>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</si>
  <si>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</si>
  <si>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</si>
  <si>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</si>
  <si>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</si>
  <si>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</si>
  <si>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</si>
  <si>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</si>
  <si>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</si>
  <si>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</si>
  <si>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</si>
  <si>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</si>
  <si>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</si>
  <si>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</si>
  <si>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</si>
  <si>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</si>
  <si>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</si>
  <si>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</si>
  <si>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</si>
  <si>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</si>
  <si>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</si>
  <si>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</si>
  <si>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</si>
  <si>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</si>
  <si>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</si>
  <si>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</si>
  <si>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</si>
  <si>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</si>
  <si>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</si>
  <si>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</si>
  <si>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</si>
  <si>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</si>
  <si>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</si>
  <si>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</si>
  <si>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</si>
  <si>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</si>
  <si>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</si>
  <si>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</si>
  <si>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</si>
  <si>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</si>
  <si>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</si>
  <si>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</si>
  <si>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</si>
  <si>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</si>
  <si>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</si>
  <si>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</si>
  <si>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</si>
  <si>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</si>
  <si>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</si>
  <si>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</si>
  <si>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</si>
  <si>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</si>
  <si>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</si>
  <si>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</si>
  <si>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</si>
  <si>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</si>
  <si>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</si>
  <si>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</si>
  <si>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</si>
  <si>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</si>
  <si>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</si>
  <si>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</si>
  <si>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</si>
  <si>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</si>
  <si>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</si>
  <si>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</si>
  <si>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</si>
  <si>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</si>
  <si>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</si>
  <si>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</si>
  <si>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</si>
  <si>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</si>
  <si>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</si>
  <si>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</si>
  <si>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</si>
  <si>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</si>
  <si>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</si>
  <si>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</si>
  <si>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</si>
  <si>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</si>
  <si>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</si>
  <si>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</si>
  <si>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</si>
  <si>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</si>
  <si>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</si>
  <si>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</si>
  <si>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</si>
  <si>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</si>
  <si>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</si>
  <si>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</si>
  <si>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</si>
  <si>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</si>
  <si>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</si>
  <si>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</si>
  <si>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</si>
  <si>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</si>
  <si>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</si>
  <si>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</si>
  <si>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</si>
  <si>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</si>
  <si>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</si>
  <si>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</si>
  <si>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</si>
  <si>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</si>
  <si>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</si>
  <si>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</si>
  <si>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</si>
  <si>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</si>
  <si>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</si>
  <si>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</si>
  <si>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</si>
  <si>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</si>
  <si>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</si>
  <si>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</si>
  <si>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</si>
  <si>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</si>
  <si>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</si>
  <si>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</si>
  <si>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</si>
  <si>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</si>
  <si>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</si>
  <si>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</si>
  <si>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</si>
  <si>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</si>
  <si>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</si>
  <si>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</si>
  <si>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</si>
  <si>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</si>
  <si>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</si>
  <si>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</si>
  <si>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</si>
  <si>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</si>
  <si>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</si>
  <si>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</si>
  <si>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</si>
  <si>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</si>
  <si>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</si>
  <si>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</si>
  <si>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</si>
  <si>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</si>
  <si>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</si>
  <si>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</si>
  <si>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</si>
  <si>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</si>
  <si>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</si>
  <si>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</si>
  <si>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</si>
  <si>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</si>
  <si>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</si>
  <si>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</si>
  <si>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</si>
  <si>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</si>
  <si>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</si>
  <si>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</si>
  <si>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</si>
  <si>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</si>
  <si>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</si>
  <si>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</si>
  <si>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</si>
  <si>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</si>
  <si>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</si>
  <si>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</si>
  <si>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</si>
  <si>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</si>
  <si>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</si>
  <si>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</si>
  <si>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</si>
  <si>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</si>
  <si>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</si>
  <si>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</si>
  <si>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</si>
  <si>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</si>
  <si>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</si>
  <si>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</si>
  <si>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</si>
  <si>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</si>
  <si>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</si>
  <si>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</si>
  <si>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</si>
  <si>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</si>
  <si>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</si>
  <si>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</si>
  <si>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</si>
  <si>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</si>
  <si>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</si>
  <si>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</si>
  <si>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</si>
  <si>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</si>
  <si>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</si>
  <si>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</si>
  <si>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</si>
  <si>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</si>
  <si>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</si>
  <si>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</si>
  <si>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</si>
  <si>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</si>
  <si>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</si>
  <si>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</si>
  <si>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</si>
  <si>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</si>
  <si>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</si>
  <si>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</si>
  <si>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</si>
  <si>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</si>
  <si>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</si>
  <si>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</si>
  <si>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</si>
  <si>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</si>
  <si>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</si>
  <si>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</si>
  <si>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</si>
  <si>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</si>
  <si>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</si>
  <si>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</si>
  <si>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</si>
  <si>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</si>
  <si>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</si>
  <si>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</si>
  <si>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</si>
  <si>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</si>
  <si>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</si>
  <si>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</si>
  <si>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</si>
  <si>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</si>
  <si>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</si>
  <si>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</si>
  <si>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</si>
  <si>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</si>
  <si>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</si>
  <si>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</si>
  <si>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</si>
  <si>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</si>
  <si>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</si>
  <si>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</si>
  <si>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</si>
  <si>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</si>
  <si>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</si>
  <si>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</si>
  <si>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</si>
  <si>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</si>
  <si>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</si>
  <si>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</si>
  <si>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</si>
  <si>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</si>
  <si>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</si>
  <si>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</si>
  <si>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</si>
  <si>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</si>
  <si>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</si>
  <si>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</si>
  <si>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</si>
  <si>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</si>
  <si>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</si>
  <si>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</si>
  <si>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</si>
  <si>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</si>
  <si>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</si>
  <si>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</si>
  <si>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</si>
  <si>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</si>
  <si>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</si>
  <si>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</si>
  <si>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</si>
  <si>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</si>
  <si>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</si>
  <si>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</si>
  <si>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</si>
  <si>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</si>
  <si>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</si>
  <si>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</si>
  <si>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</si>
  <si>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</si>
  <si>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</si>
  <si>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</si>
  <si>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</si>
  <si>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</si>
  <si>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</si>
  <si>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</si>
  <si>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</si>
  <si>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</si>
  <si>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</si>
  <si>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</si>
  <si>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</si>
  <si>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</si>
  <si>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</si>
  <si>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</si>
  <si>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</si>
  <si>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</si>
  <si>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</si>
  <si>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</si>
  <si>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</si>
  <si>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</si>
  <si>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</si>
  <si>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</si>
  <si>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</si>
  <si>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</si>
  <si>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</si>
  <si>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</si>
  <si>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</si>
  <si>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</si>
  <si>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</si>
  <si>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</si>
  <si>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</si>
  <si>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</si>
  <si>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</si>
  <si>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</si>
  <si>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</si>
  <si>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</si>
  <si>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</si>
  <si>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</si>
  <si>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</si>
  <si>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</si>
  <si>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</si>
  <si>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</si>
  <si>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</si>
  <si>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</si>
  <si>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</si>
  <si>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</si>
  <si>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</si>
  <si>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</si>
  <si>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</si>
  <si>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</si>
  <si>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</si>
  <si>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</si>
  <si>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</si>
  <si>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</si>
  <si>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</si>
  <si>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</si>
  <si>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</si>
  <si>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</si>
  <si>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</si>
  <si>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</si>
  <si>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</si>
  <si>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</si>
  <si>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</si>
  <si>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</si>
  <si>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</si>
  <si>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</si>
  <si>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</si>
  <si>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</si>
  <si>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</si>
  <si>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</si>
  <si>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</si>
  <si>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</si>
  <si>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</si>
  <si>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</si>
  <si>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</si>
  <si>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</si>
  <si>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</si>
  <si>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</si>
  <si>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</si>
  <si>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</si>
  <si>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</si>
  <si>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</si>
  <si>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</si>
  <si>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</si>
  <si>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</si>
  <si>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</si>
  <si>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</si>
  <si>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</si>
  <si>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</si>
  <si>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</si>
  <si>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</si>
  <si>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</si>
  <si>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</si>
  <si>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</si>
  <si>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</si>
  <si>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</si>
  <si>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</si>
  <si>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</si>
  <si>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</si>
  <si>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</si>
  <si>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</si>
  <si>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</si>
  <si>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</si>
  <si>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</si>
  <si>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</si>
  <si>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</si>
  <si>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</si>
  <si>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</si>
  <si>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</si>
  <si>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</si>
  <si>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</si>
  <si>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</si>
  <si>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</si>
  <si>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</si>
  <si>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</si>
  <si>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</si>
  <si>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</si>
  <si>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</si>
  <si>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</si>
  <si>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</si>
  <si>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</si>
  <si>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</si>
  <si>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</si>
  <si>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</si>
  <si>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</si>
  <si>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</si>
  <si>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</si>
  <si>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</si>
  <si>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</si>
  <si>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</si>
  <si>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</si>
  <si>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</si>
  <si>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</si>
  <si>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</si>
  <si>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</si>
  <si>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</si>
  <si>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</si>
  <si>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</si>
  <si>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</si>
  <si>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</si>
  <si>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</si>
  <si>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</si>
  <si>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</si>
  <si>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</si>
  <si>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</si>
  <si>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</si>
  <si>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</si>
  <si>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</si>
  <si>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</si>
  <si>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</si>
  <si>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</si>
  <si>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</si>
  <si>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</si>
  <si>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</si>
  <si>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</si>
  <si>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</si>
  <si>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</si>
  <si>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</si>
  <si>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</si>
  <si>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</si>
  <si>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</si>
  <si>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</si>
  <si>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</si>
  <si>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</si>
  <si>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</si>
  <si>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</si>
  <si>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</si>
  <si>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</si>
  <si>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</si>
  <si>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</si>
  <si>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</si>
  <si>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</si>
  <si>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</si>
  <si>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</si>
  <si>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</si>
  <si>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</si>
  <si>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</si>
  <si>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</si>
  <si>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</si>
  <si>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</si>
  <si>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</si>
  <si>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</si>
  <si>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</si>
  <si>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</si>
  <si>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</si>
  <si>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</si>
  <si>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</si>
  <si>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</si>
  <si>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</si>
  <si>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</si>
  <si>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</si>
  <si>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</si>
  <si>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</si>
  <si>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</si>
  <si>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</si>
  <si>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</si>
  <si>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</si>
  <si>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</si>
  <si>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</si>
  <si>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</si>
  <si>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</si>
  <si>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</si>
  <si>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</si>
  <si>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</si>
  <si>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</si>
  <si>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</si>
  <si>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</si>
  <si>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</si>
  <si>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</si>
  <si>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</si>
  <si>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</si>
  <si>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</si>
  <si>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</si>
  <si>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</si>
  <si>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</si>
  <si>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</si>
  <si>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</si>
  <si>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</si>
  <si>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</si>
  <si>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</si>
  <si>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</si>
  <si>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</si>
  <si>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</si>
  <si>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</si>
  <si>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</si>
  <si>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</si>
  <si>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</si>
  <si>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</si>
  <si>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</si>
  <si>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</si>
  <si>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</si>
  <si>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</si>
  <si>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</si>
  <si>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</si>
  <si>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</si>
  <si>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</si>
  <si>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</si>
  <si>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</si>
  <si>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</si>
  <si>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</si>
  <si>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</si>
  <si>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</si>
  <si>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</si>
  <si>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</si>
  <si>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</si>
  <si>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</si>
  <si>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</si>
  <si>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</si>
  <si>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</si>
  <si>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</si>
  <si>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</si>
  <si>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</si>
  <si>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</si>
  <si>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</si>
  <si>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</si>
  <si>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</si>
  <si>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</si>
  <si>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</si>
  <si>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</si>
  <si>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</si>
  <si>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</si>
  <si>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</si>
  <si>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</si>
  <si>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</si>
  <si>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</si>
  <si>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</si>
  <si>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</si>
  <si>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</si>
  <si>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</si>
  <si>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</si>
  <si>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</si>
  <si>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</si>
  <si>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</si>
  <si>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</si>
  <si>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</si>
  <si>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</si>
  <si>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</si>
  <si>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</si>
  <si>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</si>
  <si>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</si>
  <si>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</si>
  <si>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</si>
  <si>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</si>
  <si>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</si>
  <si>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</si>
  <si>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</si>
  <si>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</si>
  <si>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</si>
  <si>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</si>
  <si>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</si>
  <si>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</si>
  <si>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</si>
  <si>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</si>
  <si>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</si>
  <si>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</si>
  <si>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</si>
  <si>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</si>
  <si>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</si>
  <si>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</si>
  <si>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</si>
  <si>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</si>
  <si>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</si>
  <si>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</si>
  <si>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</si>
  <si>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</si>
  <si>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</si>
  <si>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</si>
  <si>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</si>
  <si>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</si>
  <si>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</si>
  <si>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</si>
  <si>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</si>
  <si>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</si>
  <si>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</si>
  <si>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</si>
  <si>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</si>
  <si>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</si>
  <si>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</si>
  <si>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</si>
  <si>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</si>
  <si>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</si>
  <si>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</si>
  <si>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</si>
  <si>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</si>
  <si>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</si>
  <si>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</si>
  <si>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</si>
  <si>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</si>
  <si>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</si>
  <si>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</si>
  <si>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</si>
  <si>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</si>
  <si>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</si>
  <si>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</si>
  <si>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</si>
  <si>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</si>
  <si>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</si>
  <si>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</si>
  <si>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</si>
  <si>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</si>
  <si>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</si>
  <si>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</si>
  <si>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</si>
  <si>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</si>
  <si>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</si>
  <si>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</si>
  <si>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</si>
  <si>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</si>
  <si>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</si>
  <si>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</si>
  <si>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</si>
  <si>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</si>
  <si>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</si>
  <si>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</si>
  <si>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</si>
  <si>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</si>
  <si>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</si>
  <si>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</si>
  <si>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</si>
  <si>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</si>
  <si>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</si>
  <si>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</si>
  <si>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</si>
  <si>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</si>
  <si>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</si>
  <si>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</si>
  <si>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</si>
  <si>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</si>
  <si>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</si>
  <si>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</si>
  <si>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</si>
  <si>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</si>
  <si>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</si>
  <si>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</si>
  <si>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</si>
  <si>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</si>
  <si>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</si>
  <si>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</si>
  <si>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</si>
  <si>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</si>
  <si>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</si>
  <si>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</si>
  <si>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</si>
  <si>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</si>
  <si>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</si>
  <si>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</si>
  <si>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</si>
  <si>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</si>
  <si>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</si>
  <si>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</si>
  <si>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</si>
  <si>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</si>
  <si>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</si>
  <si>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</si>
  <si>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</si>
  <si>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</si>
  <si>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</si>
  <si>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</si>
  <si>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</si>
  <si>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</si>
  <si>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</si>
  <si>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</si>
  <si>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</si>
  <si>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</si>
  <si>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</si>
  <si>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</si>
  <si>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</si>
  <si>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</si>
  <si>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</si>
  <si>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</si>
  <si>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</si>
  <si>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</si>
  <si>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</si>
  <si>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</si>
  <si>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</si>
  <si>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</si>
  <si>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</si>
  <si>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</si>
  <si>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</si>
  <si>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</si>
  <si>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</si>
  <si>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</si>
  <si>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</si>
  <si>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</si>
  <si>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</si>
  <si>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</si>
  <si>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</si>
  <si>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</si>
  <si>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</si>
  <si>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</si>
  <si>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</si>
  <si>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</si>
  <si>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</si>
  <si>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</si>
  <si>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</si>
  <si>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</si>
  <si>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</si>
  <si>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</si>
  <si>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</si>
  <si>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</si>
  <si>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</si>
  <si>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</si>
  <si>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</si>
  <si>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</si>
  <si>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</si>
  <si>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</si>
  <si>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</si>
  <si>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</si>
  <si>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</si>
  <si>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</si>
  <si>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</si>
  <si>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</si>
  <si>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</si>
  <si>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</si>
  <si>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</si>
  <si>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</si>
  <si>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</si>
  <si>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</si>
  <si>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</si>
  <si>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</si>
  <si>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</si>
  <si>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</si>
  <si>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</si>
  <si>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</si>
  <si>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</si>
  <si>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</si>
  <si>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</si>
  <si>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</si>
  <si>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</si>
  <si>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</si>
  <si>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</si>
  <si>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</si>
  <si>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</si>
  <si>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</si>
  <si>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</si>
  <si>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</si>
  <si>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</si>
  <si>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</si>
  <si>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</si>
  <si>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</si>
  <si>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</si>
  <si>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</si>
  <si>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</si>
  <si>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</si>
  <si>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</si>
  <si>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</si>
  <si>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</si>
  <si>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</si>
  <si>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</si>
  <si>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</si>
  <si>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</si>
  <si>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</si>
  <si>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</si>
  <si>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</si>
  <si>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</si>
  <si>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</si>
  <si>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</si>
  <si>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</si>
  <si>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</si>
  <si>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</si>
  <si>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</si>
  <si>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</si>
  <si>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</si>
  <si>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</si>
  <si>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</si>
  <si>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</si>
  <si>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</si>
  <si>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</si>
  <si>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</si>
  <si>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</si>
  <si>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</si>
  <si>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</si>
  <si>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</si>
  <si>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</si>
  <si>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</si>
  <si>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</si>
  <si>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</si>
  <si>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</si>
  <si>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</si>
  <si>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</si>
  <si>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</si>
  <si>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</si>
  <si>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</si>
  <si>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</si>
  <si>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</si>
  <si>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</si>
  <si>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</si>
  <si>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</si>
  <si>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</si>
  <si>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</si>
  <si>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</si>
  <si>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</si>
  <si>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</si>
  <si>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</si>
  <si>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</si>
  <si>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</si>
  <si>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</si>
  <si>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</si>
  <si>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</si>
  <si>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</si>
  <si>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</si>
  <si>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</si>
  <si>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</si>
  <si>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</si>
  <si>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</si>
  <si>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</si>
  <si>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</si>
  <si>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</si>
  <si>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</si>
  <si>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</si>
  <si>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</si>
  <si>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</si>
  <si>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</si>
  <si>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</si>
  <si>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</si>
  <si>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</si>
  <si>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</si>
  <si>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</si>
  <si>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</si>
  <si>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</si>
  <si>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</si>
  <si>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</si>
  <si>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</si>
  <si>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</si>
  <si>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</si>
  <si>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</si>
  <si>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</si>
  <si>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</si>
  <si>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</si>
  <si>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</si>
  <si>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</si>
  <si>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</si>
  <si>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</si>
  <si>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</si>
  <si>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</si>
  <si>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</si>
  <si>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</si>
  <si>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</si>
  <si>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</si>
  <si>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</si>
  <si>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</si>
  <si>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</si>
  <si>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</si>
  <si>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</si>
  <si>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</si>
  <si>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</si>
  <si>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</si>
  <si>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</si>
  <si>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</si>
  <si>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</si>
  <si>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</si>
  <si>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</si>
  <si>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</si>
  <si>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</si>
  <si>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</si>
  <si>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</si>
  <si>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</si>
  <si>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</si>
  <si>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</si>
  <si>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</si>
  <si>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</si>
  <si>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</si>
  <si>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</si>
  <si>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</si>
  <si>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</si>
  <si>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</si>
  <si>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</si>
  <si>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</si>
  <si>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</si>
  <si>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</si>
  <si>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</si>
  <si>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</si>
  <si>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</si>
  <si>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</si>
  <si>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</si>
  <si>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</si>
  <si>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</si>
  <si>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</si>
  <si>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</si>
  <si>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</si>
  <si>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</si>
  <si>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</si>
  <si>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</si>
  <si>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</si>
  <si>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</si>
  <si>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</si>
  <si>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</si>
  <si>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</si>
  <si>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</si>
  <si>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</si>
  <si>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</si>
  <si>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</si>
  <si>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</si>
  <si>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</si>
  <si>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</si>
  <si>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</si>
  <si>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</si>
  <si>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</si>
  <si>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</si>
  <si>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</si>
  <si>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</si>
  <si>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</si>
  <si>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</si>
  <si>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</si>
  <si>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</si>
  <si>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</si>
  <si>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</si>
  <si>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</si>
  <si>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</si>
  <si>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</si>
  <si>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</si>
  <si>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</si>
  <si>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</si>
  <si>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</si>
  <si>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</si>
  <si>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</si>
  <si>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</si>
  <si>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</si>
  <si>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</si>
  <si>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</si>
  <si>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</si>
  <si>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</si>
  <si>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</si>
  <si>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</si>
  <si>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</si>
  <si>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</si>
  <si>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</si>
  <si>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</si>
  <si>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</si>
  <si>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</si>
  <si>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</si>
  <si>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</si>
  <si>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</si>
  <si>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</si>
  <si>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</si>
  <si>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</si>
  <si>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</si>
  <si>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</si>
  <si>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</si>
  <si>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</si>
  <si>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</si>
  <si>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</si>
  <si>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</si>
  <si>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</si>
  <si>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</si>
  <si>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</si>
  <si>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</si>
  <si>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</si>
  <si>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</si>
  <si>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</si>
  <si>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</si>
  <si>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</si>
  <si>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</si>
  <si>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</si>
  <si>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</si>
  <si>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</si>
  <si>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</si>
  <si>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</si>
  <si>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</si>
  <si>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</si>
  <si>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</si>
  <si>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</si>
  <si>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</si>
  <si>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</si>
  <si>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</si>
  <si>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</si>
  <si>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</si>
  <si>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</si>
  <si>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</si>
  <si>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</si>
  <si>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</si>
  <si>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</si>
  <si>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</si>
  <si>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</si>
  <si>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</si>
  <si>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</si>
  <si>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</si>
  <si>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</si>
  <si>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</si>
  <si>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</si>
  <si>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</si>
  <si>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</si>
  <si>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</si>
  <si>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</si>
  <si>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</si>
  <si>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</si>
  <si>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</si>
  <si>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</si>
  <si>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</si>
  <si>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</si>
  <si>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</si>
  <si>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</si>
  <si>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</si>
  <si>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</si>
  <si>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</si>
  <si>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</si>
  <si>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</si>
  <si>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</si>
  <si>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</si>
  <si>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</si>
  <si>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</si>
  <si>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</si>
  <si>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</si>
  <si>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</si>
  <si>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</si>
  <si>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</si>
  <si>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</si>
  <si>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</si>
  <si>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</si>
  <si>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</si>
  <si>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</si>
  <si>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</si>
  <si>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</si>
  <si>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</si>
  <si>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</si>
  <si>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</si>
  <si>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</si>
  <si>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</si>
  <si>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</si>
  <si>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</si>
  <si>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</si>
  <si>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</si>
  <si>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</si>
  <si>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</si>
  <si>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</si>
  <si>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</si>
  <si>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</si>
  <si>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</si>
  <si>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</si>
  <si>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</si>
  <si>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</si>
  <si>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</si>
  <si>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</si>
  <si>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</si>
  <si>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</si>
  <si>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</si>
  <si>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</si>
  <si>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</si>
  <si>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</si>
  <si>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</si>
  <si>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</si>
  <si>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</si>
  <si>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</si>
  <si>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</si>
  <si>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</si>
  <si>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</si>
  <si>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</si>
  <si>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</si>
  <si>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</si>
  <si>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</si>
  <si>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</si>
  <si>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</si>
  <si>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</si>
  <si>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</si>
  <si>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</si>
  <si>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</si>
  <si>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</si>
  <si>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</si>
  <si>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</si>
  <si>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</si>
  <si>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</si>
  <si>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</si>
  <si>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</si>
  <si>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</si>
  <si>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</si>
  <si>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</si>
  <si>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</si>
  <si>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</si>
  <si>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</si>
  <si>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</si>
  <si>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</si>
  <si>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</si>
  <si>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</si>
  <si>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</si>
  <si>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</si>
  <si>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</si>
  <si>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</si>
  <si>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</si>
  <si>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</si>
  <si>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</si>
  <si>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</si>
  <si>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</si>
  <si>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</si>
  <si>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</si>
  <si>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</si>
  <si>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</si>
  <si>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</si>
  <si>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</si>
  <si>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</si>
  <si>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</si>
  <si>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</si>
  <si>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</si>
  <si>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</si>
  <si>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</si>
  <si>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</si>
  <si>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</si>
  <si>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</si>
  <si>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</si>
  <si>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</si>
  <si>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</si>
  <si>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</si>
  <si>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</si>
  <si>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</si>
  <si>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</si>
  <si>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</si>
  <si>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</si>
  <si>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</si>
  <si>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</si>
  <si>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</si>
  <si>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</si>
  <si>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</si>
  <si>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</si>
  <si>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</si>
  <si>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</si>
  <si>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</si>
  <si>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</si>
  <si>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</si>
  <si>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</si>
  <si>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</si>
  <si>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</si>
  <si>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</si>
  <si>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</si>
  <si>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</si>
  <si>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</si>
  <si>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</si>
  <si>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</si>
  <si>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</si>
  <si>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</si>
  <si>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</si>
  <si>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</si>
  <si>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</si>
  <si>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</si>
  <si>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</si>
  <si>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</si>
  <si>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</si>
  <si>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</si>
  <si>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</si>
  <si>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</si>
  <si>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</si>
  <si>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</si>
  <si>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</si>
  <si>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</si>
  <si>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</si>
  <si>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</si>
  <si>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</si>
  <si>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</si>
  <si>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</si>
  <si>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</si>
  <si>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</si>
  <si>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</si>
  <si>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</si>
  <si>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</si>
  <si>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</si>
  <si>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</si>
  <si>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</si>
  <si>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</si>
  <si>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</si>
  <si>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</si>
  <si>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</si>
  <si>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</si>
  <si>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</si>
  <si>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</si>
  <si>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</si>
  <si>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</si>
  <si>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</si>
  <si>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</si>
  <si>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</si>
  <si>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</si>
  <si>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</si>
  <si>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</si>
  <si>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</si>
  <si>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</si>
  <si>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</si>
  <si>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</si>
  <si>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</si>
  <si>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</si>
  <si>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</si>
  <si>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</si>
  <si>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</si>
  <si>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</si>
  <si>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</si>
  <si>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</si>
  <si>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</si>
  <si>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</si>
  <si>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</si>
  <si>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</si>
  <si>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</si>
  <si>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</si>
  <si>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</si>
  <si>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</si>
  <si>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</si>
  <si>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</si>
  <si>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</si>
  <si>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</si>
  <si>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</si>
  <si>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</si>
  <si>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</si>
  <si>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</si>
  <si>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</si>
  <si>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</si>
  <si>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</si>
  <si>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</si>
  <si>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</si>
  <si>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</si>
  <si>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</si>
  <si>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</si>
  <si>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</si>
  <si>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</si>
  <si>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</si>
  <si>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</si>
  <si>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</si>
  <si>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</si>
  <si>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</si>
  <si>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</si>
  <si>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</si>
  <si>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</si>
  <si>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</si>
  <si>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</si>
  <si>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</si>
  <si>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</si>
  <si>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</si>
  <si>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</si>
  <si>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</si>
  <si>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</si>
  <si>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</si>
  <si>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</si>
  <si>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</si>
  <si>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</si>
  <si>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</si>
  <si>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</si>
  <si>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</si>
  <si>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</si>
  <si>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</si>
  <si>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</si>
  <si>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</si>
  <si>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</si>
  <si>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</si>
  <si>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</si>
  <si>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</si>
  <si>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</si>
  <si>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</si>
  <si>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</si>
  <si>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</si>
  <si>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</si>
  <si>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</si>
  <si>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</si>
  <si>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</si>
  <si>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</si>
  <si>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</si>
  <si>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</si>
  <si>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</si>
  <si>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</si>
  <si>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</si>
  <si>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</si>
  <si>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</si>
  <si>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</si>
  <si>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</si>
  <si>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</si>
  <si>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</si>
  <si>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</si>
  <si>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</si>
  <si>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</si>
  <si>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</si>
  <si>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</si>
  <si>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</si>
  <si>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</si>
  <si>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</si>
  <si>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</si>
  <si>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</si>
  <si>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</si>
  <si>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</si>
  <si>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</si>
  <si>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</si>
  <si>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</si>
  <si>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</si>
  <si>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</si>
  <si>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</si>
  <si>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</si>
  <si>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</si>
  <si>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</si>
  <si>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</si>
  <si>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</si>
  <si>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</si>
  <si>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</si>
  <si>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</si>
  <si>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</si>
  <si>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</si>
  <si>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</si>
  <si>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</si>
  <si>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</si>
  <si>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</si>
  <si>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</si>
  <si>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</si>
  <si>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</si>
  <si>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</si>
  <si>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</si>
  <si>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</si>
  <si>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</si>
  <si>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</si>
  <si>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</si>
  <si>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</si>
  <si>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</si>
  <si>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</si>
  <si>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</si>
  <si>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</si>
  <si>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</si>
  <si>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</si>
  <si>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</si>
  <si>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</si>
  <si>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</si>
  <si>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</si>
  <si>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</si>
  <si>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</si>
  <si>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</si>
  <si>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</si>
  <si>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</si>
  <si>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</si>
  <si>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</si>
  <si>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</si>
  <si>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</si>
  <si>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</si>
  <si>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</si>
  <si>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</si>
  <si>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</si>
  <si>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</si>
  <si>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</si>
  <si>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</si>
  <si>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</si>
  <si>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</si>
  <si>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</si>
  <si>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</si>
  <si>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</si>
  <si>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</si>
  <si>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</si>
  <si>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</si>
  <si>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</si>
  <si>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</si>
  <si>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</si>
  <si>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</si>
  <si>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</si>
  <si>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</si>
  <si>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</si>
  <si>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</si>
  <si>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</si>
  <si>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</si>
  <si>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</si>
  <si>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</si>
  <si>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</si>
  <si>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</si>
  <si>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</si>
  <si>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</si>
  <si>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</si>
  <si>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</si>
  <si>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</si>
  <si>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</si>
  <si>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</si>
  <si>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</si>
  <si>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</si>
  <si>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</si>
  <si>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</si>
  <si>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</si>
  <si>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</si>
  <si>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</si>
  <si>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</si>
  <si>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</si>
  <si>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</si>
  <si>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</si>
  <si>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</si>
  <si>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</si>
  <si>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</si>
  <si>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</si>
  <si>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</si>
  <si>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</si>
  <si>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</si>
  <si>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</si>
  <si>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</si>
  <si>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</si>
  <si>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</si>
  <si>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</si>
  <si>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</si>
  <si>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</si>
  <si>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</si>
  <si>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</si>
  <si>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</si>
  <si>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</si>
  <si>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</si>
  <si>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</si>
  <si>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</si>
  <si>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</si>
  <si>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</si>
  <si>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</si>
  <si>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</si>
  <si>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</si>
  <si>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</si>
  <si>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</si>
  <si>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</si>
  <si>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</si>
  <si>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</si>
  <si>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</si>
  <si>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</si>
  <si>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</si>
  <si>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</si>
  <si>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</si>
  <si>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</si>
  <si>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</si>
  <si>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</si>
  <si>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</si>
  <si>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</si>
  <si>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</si>
  <si>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</si>
  <si>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</si>
  <si>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</si>
  <si>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</si>
  <si>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</si>
  <si>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</si>
  <si>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</si>
  <si>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</si>
  <si>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</si>
  <si>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</si>
  <si>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</si>
  <si>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</si>
  <si>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</si>
  <si>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</si>
  <si>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</si>
  <si>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</si>
  <si>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</si>
  <si>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</si>
  <si>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</si>
  <si>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</si>
  <si>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</si>
  <si>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</si>
  <si>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</si>
  <si>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</si>
  <si>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</si>
  <si>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</si>
  <si>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</si>
  <si>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</si>
  <si>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</si>
  <si>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</si>
  <si>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</si>
  <si>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</si>
  <si>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</si>
  <si>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</si>
  <si>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</si>
  <si>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</si>
  <si>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</si>
  <si>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</si>
  <si>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</si>
  <si>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</si>
  <si>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</si>
  <si>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</si>
  <si>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</si>
  <si>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</si>
  <si>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</si>
  <si>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</si>
  <si>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</si>
  <si>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</si>
  <si>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</si>
  <si>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</si>
  <si>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</si>
  <si>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</si>
  <si>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</si>
  <si>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</si>
  <si>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</si>
  <si>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</si>
  <si>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</si>
  <si>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</si>
  <si>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</si>
  <si>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</si>
  <si>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</si>
  <si>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</si>
  <si>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</si>
  <si>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</si>
  <si>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</si>
  <si>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</si>
  <si>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</si>
  <si>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</si>
  <si>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</si>
  <si>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</si>
  <si>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</si>
  <si>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</si>
  <si>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</si>
  <si>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</si>
  <si>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</si>
  <si>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</si>
  <si>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</si>
  <si>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</si>
  <si>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</si>
  <si>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</si>
  <si>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</si>
  <si>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</si>
  <si>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</si>
  <si>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</si>
  <si>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</si>
  <si>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</si>
  <si>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</si>
  <si>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</si>
  <si>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</si>
  <si>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</si>
  <si>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</si>
  <si>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</si>
  <si>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</si>
  <si>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</si>
  <si>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</si>
  <si>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</si>
  <si>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</si>
  <si>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</si>
  <si>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</si>
  <si>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</si>
  <si>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</si>
  <si>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</si>
  <si>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</si>
  <si>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</si>
  <si>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</si>
  <si>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</si>
  <si>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</si>
  <si>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</si>
  <si>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</si>
  <si>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</si>
  <si>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</si>
  <si>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</si>
  <si>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</si>
  <si>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</si>
  <si>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</si>
  <si>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</si>
  <si>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</si>
  <si>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</si>
  <si>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</si>
  <si>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</si>
  <si>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</si>
  <si>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</si>
  <si>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</si>
  <si>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</si>
  <si>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</si>
  <si>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</si>
  <si>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</si>
  <si>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</si>
  <si>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</si>
  <si>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</si>
  <si>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</si>
  <si>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</si>
  <si>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</si>
  <si>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</si>
  <si>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</si>
  <si>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</si>
  <si>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</si>
  <si>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</si>
  <si>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</si>
  <si>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</si>
  <si>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</si>
  <si>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</si>
  <si>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</si>
  <si>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</si>
  <si>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</si>
  <si>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</si>
  <si>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</si>
  <si>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</si>
  <si>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</si>
  <si>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</si>
  <si>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</si>
  <si>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</si>
  <si>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</si>
  <si>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</si>
  <si>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</si>
  <si>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</si>
  <si>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</si>
  <si>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</si>
  <si>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</si>
  <si>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</si>
  <si>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</si>
  <si>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</si>
  <si>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</si>
  <si>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</si>
  <si>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</si>
  <si>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</si>
  <si>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</si>
  <si>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</si>
  <si>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</si>
  <si>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</si>
  <si>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</si>
  <si>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</si>
  <si>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</si>
  <si>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</si>
  <si>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</si>
  <si>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</si>
  <si>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</si>
  <si>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</si>
  <si>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</si>
  <si>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</si>
  <si>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</si>
  <si>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</si>
  <si>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</si>
  <si>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</si>
  <si>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</si>
  <si>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</si>
  <si>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</si>
  <si>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</si>
  <si>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</si>
  <si>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</si>
  <si>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</si>
  <si>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</si>
  <si>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</si>
  <si>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</si>
  <si>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</si>
  <si>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</si>
  <si>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</si>
  <si>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</si>
  <si>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</si>
  <si>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</si>
  <si>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</si>
  <si>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</si>
  <si>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</si>
  <si>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</si>
  <si>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</si>
  <si>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</si>
  <si>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</si>
  <si>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</si>
  <si>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</si>
  <si>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</si>
  <si>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</si>
  <si>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</si>
  <si>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</si>
  <si>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</si>
  <si>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</si>
  <si>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</si>
  <si>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</si>
  <si>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</si>
  <si>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</si>
  <si>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</si>
  <si>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</si>
  <si>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</si>
  <si>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</si>
  <si>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</si>
  <si>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</si>
  <si>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</si>
  <si>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</si>
  <si>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</si>
  <si>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</si>
  <si>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</si>
  <si>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</si>
  <si>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</si>
  <si>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</si>
  <si>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</si>
  <si>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</si>
  <si>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</si>
  <si>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</si>
  <si>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</si>
  <si>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</si>
  <si>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</si>
  <si>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</si>
  <si>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</si>
  <si>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</si>
  <si>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</si>
  <si>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</si>
  <si>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</si>
  <si>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</si>
  <si>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</si>
  <si>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</si>
  <si>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</si>
  <si>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</si>
  <si>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</si>
  <si>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</si>
  <si>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</si>
  <si>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</si>
  <si>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</si>
  <si>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</si>
  <si>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</si>
  <si>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</si>
  <si>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</si>
  <si>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</si>
  <si>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</si>
  <si>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</si>
  <si>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</si>
  <si>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</si>
  <si>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</si>
  <si>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</si>
  <si>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</si>
  <si>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</si>
  <si>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</si>
  <si>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</si>
  <si>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</si>
  <si>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</si>
  <si>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</si>
  <si>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</si>
  <si>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</si>
  <si>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</si>
  <si>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</si>
  <si>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</si>
  <si>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</si>
  <si>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</si>
  <si>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</si>
  <si>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</si>
  <si>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</si>
  <si>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</si>
  <si>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</si>
  <si>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</si>
  <si>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</si>
  <si>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</si>
  <si>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</si>
  <si>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</si>
  <si>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</si>
  <si>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</si>
  <si>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</si>
  <si>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</si>
  <si>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</si>
  <si>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</si>
  <si>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</si>
  <si>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</si>
  <si>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</si>
  <si>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</si>
  <si>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</si>
  <si>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</si>
  <si>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</si>
  <si>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</si>
  <si>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</si>
  <si>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</si>
  <si>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</si>
  <si>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</si>
  <si>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</si>
  <si>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</si>
  <si>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</si>
  <si>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</si>
  <si>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</si>
  <si>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</si>
  <si>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</si>
  <si>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</si>
  <si>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</si>
  <si>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</si>
  <si>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</si>
  <si>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</si>
  <si>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</si>
  <si>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</si>
  <si>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</si>
  <si>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</si>
  <si>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</si>
  <si>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</si>
  <si>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</si>
  <si>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</si>
  <si>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</si>
  <si>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</si>
  <si>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</si>
  <si>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</si>
  <si>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</si>
  <si>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</si>
  <si>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</si>
  <si>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</si>
  <si>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</si>
  <si>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</si>
  <si>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</si>
  <si>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</si>
  <si>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</si>
  <si>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</si>
  <si>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</si>
  <si>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</si>
  <si>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</si>
  <si>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</si>
  <si>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</si>
  <si>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</si>
  <si>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</si>
  <si>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</si>
  <si>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</si>
  <si>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</si>
  <si>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</si>
  <si>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</si>
  <si>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</si>
  <si>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</si>
  <si>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</si>
  <si>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</si>
  <si>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</si>
  <si>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</si>
  <si>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</si>
  <si>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</si>
  <si>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</si>
  <si>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</si>
  <si>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</si>
  <si>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</si>
  <si>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</si>
  <si>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</si>
  <si>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</si>
  <si>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</si>
  <si>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</si>
  <si>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</si>
  <si>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</si>
  <si>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</si>
  <si>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</si>
  <si>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</si>
  <si>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</si>
  <si>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</si>
  <si>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</si>
  <si>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</si>
  <si>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</si>
  <si>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</si>
  <si>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</si>
  <si>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</si>
  <si>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</si>
  <si>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</si>
  <si>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</si>
  <si>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</si>
  <si>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</si>
  <si>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</si>
  <si>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</si>
  <si>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</si>
  <si>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</si>
  <si>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</si>
  <si>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</si>
  <si>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</si>
  <si>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</si>
  <si>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</si>
  <si>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</si>
  <si>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</si>
  <si>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</si>
  <si>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</si>
  <si>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</si>
  <si>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</si>
  <si>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</si>
  <si>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</si>
  <si>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</si>
  <si>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</si>
  <si>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</si>
  <si>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</si>
  <si>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</si>
  <si>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</si>
  <si>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</si>
  <si>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</si>
  <si>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</si>
  <si>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</si>
  <si>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</si>
  <si>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</si>
  <si>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</si>
  <si>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</si>
  <si>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</si>
  <si>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</si>
  <si>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</si>
  <si>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</si>
  <si>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</si>
  <si>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</si>
  <si>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</si>
  <si>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</si>
  <si>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</si>
  <si>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</si>
  <si>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</si>
  <si>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</si>
  <si>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</si>
  <si>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</si>
  <si>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</si>
  <si>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</si>
  <si>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</si>
  <si>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</si>
  <si>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</si>
  <si>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</si>
  <si>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</si>
  <si>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</si>
  <si>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</si>
  <si>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</si>
  <si>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</si>
  <si>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</si>
  <si>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</si>
  <si>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</si>
  <si>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</si>
  <si>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</si>
  <si>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</si>
  <si>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</si>
  <si>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</si>
  <si>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</si>
  <si>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</si>
  <si>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</si>
  <si>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</si>
  <si>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</si>
  <si>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</si>
  <si>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</si>
  <si>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</si>
  <si>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</si>
  <si>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</si>
  <si>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</si>
  <si>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</si>
  <si>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</si>
  <si>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</si>
  <si>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</si>
  <si>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</si>
  <si>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</si>
  <si>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</si>
  <si>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</si>
  <si>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</si>
  <si>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</si>
  <si>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</si>
  <si>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</si>
  <si>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</si>
  <si>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</si>
  <si>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</si>
  <si>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</si>
  <si>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</si>
  <si>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</si>
  <si>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</si>
  <si>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</si>
  <si>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</si>
  <si>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</si>
  <si>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</si>
  <si>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</si>
  <si>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</si>
  <si>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</si>
  <si>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</si>
  <si>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</si>
  <si>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</si>
  <si>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</si>
  <si>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</si>
  <si>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</si>
  <si>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</si>
  <si>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</si>
  <si>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</si>
  <si>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</si>
  <si>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</si>
  <si>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</si>
  <si>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</si>
  <si>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</si>
  <si>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</si>
  <si>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</si>
  <si>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</si>
  <si>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</si>
  <si>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</si>
  <si>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</si>
  <si>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</si>
  <si>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</si>
  <si>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</si>
  <si>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</si>
  <si>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</si>
  <si>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</si>
  <si>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</si>
  <si>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</si>
  <si>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</si>
  <si>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</si>
  <si>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</si>
  <si>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</si>
  <si>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</si>
  <si>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</si>
  <si>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</si>
  <si>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</si>
  <si>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</si>
  <si>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</si>
  <si>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</si>
  <si>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</si>
  <si>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</si>
  <si>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</si>
  <si>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</si>
  <si>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</si>
  <si>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</si>
  <si>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</si>
  <si>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</si>
  <si>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</si>
  <si>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</si>
  <si>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</si>
  <si>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</si>
  <si>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</si>
  <si>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</si>
  <si>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</si>
  <si>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</si>
  <si>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</si>
  <si>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</si>
  <si>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</si>
  <si>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</si>
  <si>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</si>
  <si>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</si>
  <si>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</si>
  <si>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</si>
  <si>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</si>
  <si>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</si>
  <si>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</si>
  <si>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</si>
  <si>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</si>
  <si>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</si>
  <si>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</si>
  <si>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</si>
  <si>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</si>
  <si>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</si>
  <si>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</si>
  <si>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</si>
  <si>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</si>
  <si>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</si>
  <si>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</si>
  <si>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</si>
  <si>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</si>
  <si>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</si>
  <si>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</si>
  <si>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</si>
  <si>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</si>
  <si>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</si>
  <si>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</si>
  <si>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</si>
  <si>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</si>
  <si>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</si>
  <si>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</si>
  <si>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</si>
  <si>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</si>
  <si>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</si>
  <si>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</si>
  <si>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</si>
  <si>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</si>
  <si>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</si>
  <si>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</si>
  <si>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</si>
  <si>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</si>
  <si>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</si>
  <si>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</si>
  <si>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</si>
  <si>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</si>
  <si>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</si>
  <si>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</si>
  <si>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</si>
  <si>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</si>
  <si>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</si>
  <si>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</si>
  <si>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</si>
  <si>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</si>
  <si>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</si>
  <si>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</si>
  <si>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</si>
  <si>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</si>
  <si>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</si>
  <si>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</si>
  <si>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</si>
  <si>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</si>
  <si>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</si>
  <si>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</si>
  <si>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</si>
  <si>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</si>
  <si>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</si>
  <si>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</si>
  <si>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</si>
  <si>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</si>
  <si>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</si>
  <si>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</si>
  <si>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</si>
  <si>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</si>
  <si>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</si>
  <si>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</si>
  <si>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</si>
  <si>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</si>
  <si>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</si>
  <si>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</si>
  <si>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</si>
  <si>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</si>
  <si>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</si>
  <si>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</si>
  <si>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</si>
  <si>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</si>
  <si>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</si>
  <si>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</si>
  <si>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</si>
  <si>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</si>
  <si>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</si>
  <si>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</si>
  <si>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</si>
  <si>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</si>
  <si>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</si>
  <si>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</si>
  <si>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</si>
  <si>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</si>
  <si>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</si>
  <si>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</si>
  <si>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</si>
  <si>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</si>
  <si>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</si>
  <si>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</si>
  <si>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</si>
  <si>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</si>
  <si>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</si>
  <si>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</si>
  <si>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</si>
  <si>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</si>
  <si>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</si>
  <si>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</si>
  <si>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</si>
  <si>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</si>
  <si>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</si>
  <si>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</si>
  <si>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</si>
  <si>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</si>
  <si>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</si>
  <si>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</si>
  <si>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</si>
  <si>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</si>
  <si>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</si>
  <si>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</si>
  <si>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</si>
  <si>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</si>
  <si>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</si>
  <si>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</si>
  <si>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</si>
  <si>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</si>
  <si>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</si>
  <si>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</si>
  <si>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</si>
  <si>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</si>
  <si>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</si>
  <si>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</si>
  <si>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</si>
  <si>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</si>
  <si>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</si>
  <si>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</si>
  <si>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</si>
  <si>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</si>
  <si>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</si>
  <si>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</si>
  <si>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</si>
  <si>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</si>
  <si>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</si>
  <si>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</si>
  <si>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</si>
  <si>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</si>
  <si>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</si>
  <si>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</si>
  <si>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</si>
  <si>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</si>
  <si>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</si>
  <si>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</si>
  <si>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</si>
  <si>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</si>
  <si>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</si>
  <si>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</si>
  <si>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</si>
  <si>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</si>
  <si>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</si>
  <si>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</si>
  <si>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</si>
  <si>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</si>
  <si>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</si>
  <si>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</si>
  <si>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</si>
  <si>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</si>
  <si>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</si>
  <si>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</si>
  <si>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</si>
  <si>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</si>
  <si>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</si>
  <si>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</si>
  <si>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</si>
  <si>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</si>
  <si>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</si>
  <si>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</si>
  <si>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</si>
  <si>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</si>
  <si>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</si>
  <si>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</si>
  <si>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</si>
  <si>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</si>
  <si>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</si>
  <si>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</si>
  <si>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</si>
  <si>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</si>
  <si>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</si>
  <si>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</si>
  <si>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</si>
  <si>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</si>
  <si>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</si>
  <si>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</si>
  <si>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</si>
  <si>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</si>
  <si>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</si>
  <si>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</si>
  <si>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</si>
  <si>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</si>
  <si>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</si>
  <si>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</si>
  <si>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</si>
  <si>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</si>
  <si>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</si>
  <si>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</si>
  <si>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</si>
  <si>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</si>
  <si>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</si>
  <si>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</si>
  <si>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</si>
  <si>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</si>
  <si>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</si>
  <si>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</si>
  <si>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</si>
  <si>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</si>
  <si>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</si>
  <si>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</si>
  <si>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</si>
  <si>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</si>
  <si>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</si>
  <si>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</si>
  <si>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</si>
  <si>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</si>
  <si>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</si>
  <si>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</si>
  <si>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</si>
  <si>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</si>
  <si>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</si>
  <si>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</si>
  <si>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</si>
  <si>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</si>
  <si>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</si>
  <si>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</si>
  <si>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</si>
  <si>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</si>
  <si>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</si>
  <si>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</si>
  <si>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</si>
  <si>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</si>
  <si>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</si>
  <si>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</si>
  <si>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</si>
  <si>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</si>
  <si>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</si>
  <si>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</si>
  <si>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</si>
  <si>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</si>
  <si>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</si>
  <si>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</si>
  <si>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</si>
  <si>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</si>
  <si>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</si>
  <si>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</si>
  <si>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</si>
  <si>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</si>
  <si>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</si>
  <si>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</si>
  <si>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</si>
  <si>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</si>
  <si>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</si>
  <si>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</si>
  <si>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</si>
  <si>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</si>
  <si>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</si>
  <si>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</si>
  <si>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</si>
  <si>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</si>
  <si>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</si>
  <si>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</si>
  <si>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</si>
  <si>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</si>
  <si>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</si>
  <si>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</si>
  <si>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</si>
  <si>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</si>
  <si>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</si>
  <si>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</si>
  <si>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</si>
  <si>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</si>
  <si>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</si>
  <si>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</si>
  <si>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</si>
  <si>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</si>
  <si>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</si>
  <si>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</si>
  <si>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</si>
  <si>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</si>
  <si>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</si>
  <si>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</si>
  <si>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</si>
  <si>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</si>
  <si>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</si>
  <si>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</si>
  <si>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</si>
  <si>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</si>
  <si>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</si>
  <si>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</si>
  <si>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</si>
  <si>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</si>
  <si>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</si>
  <si>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</si>
  <si>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</si>
  <si>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</si>
  <si>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</si>
  <si>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</si>
  <si>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</si>
  <si>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</si>
  <si>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</si>
  <si>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</si>
  <si>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</si>
  <si>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</si>
  <si>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</si>
  <si>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</si>
  <si>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</si>
  <si>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</si>
  <si>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</si>
  <si>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</si>
  <si>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</si>
  <si>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</si>
  <si>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</si>
  <si>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</si>
  <si>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</si>
  <si>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</si>
  <si>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</si>
  <si>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</si>
  <si>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</si>
  <si>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</si>
  <si>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</si>
  <si>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</si>
  <si>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</si>
  <si>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</si>
  <si>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</si>
  <si>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</si>
  <si>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</si>
  <si>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</si>
  <si>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</si>
  <si>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</si>
  <si>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</si>
  <si>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</si>
  <si>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</si>
  <si>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</si>
  <si>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</si>
  <si>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</si>
  <si>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</si>
  <si>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</si>
  <si>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</si>
  <si>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</si>
  <si>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</si>
  <si>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</si>
  <si>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</si>
  <si>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</si>
  <si>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</si>
  <si>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</si>
  <si>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</si>
  <si>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</si>
  <si>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</si>
  <si>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</si>
  <si>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</si>
  <si>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</si>
  <si>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</si>
  <si>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</si>
  <si>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</si>
  <si>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</si>
  <si>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</si>
  <si>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</si>
  <si>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</si>
  <si>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</si>
  <si>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</si>
  <si>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</si>
  <si>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</si>
  <si>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</si>
  <si>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</si>
  <si>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</si>
  <si>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</si>
  <si>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</si>
  <si>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</si>
  <si>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</si>
  <si>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</si>
  <si>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</si>
  <si>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</si>
  <si>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</si>
  <si>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</si>
  <si>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</si>
  <si>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</si>
  <si>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</si>
  <si>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</si>
  <si>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</si>
  <si>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</si>
  <si>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</si>
  <si>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</si>
  <si>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</si>
  <si>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</si>
  <si>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</si>
  <si>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</si>
  <si>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</si>
  <si>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</si>
  <si>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</si>
  <si>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</si>
  <si>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</si>
  <si>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</si>
  <si>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</si>
  <si>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</si>
  <si>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</si>
  <si>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</si>
  <si>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</si>
  <si>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</si>
  <si>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</si>
  <si>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</si>
  <si>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</si>
  <si>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</si>
  <si>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</si>
  <si>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</si>
  <si>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</si>
  <si>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</si>
  <si>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</si>
  <si>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</si>
  <si>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</si>
  <si>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</si>
  <si>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</si>
  <si>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</si>
  <si>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</si>
  <si>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</si>
  <si>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</si>
  <si>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</si>
  <si>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</si>
  <si>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</si>
  <si>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</si>
  <si>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</si>
  <si>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</si>
  <si>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</si>
  <si>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</si>
  <si>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</si>
  <si>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</si>
  <si>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</si>
  <si>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</si>
  <si>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</si>
  <si>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</si>
  <si>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</si>
  <si>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</si>
  <si>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</si>
  <si>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</si>
  <si>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</si>
  <si>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</si>
  <si>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</si>
  <si>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</si>
  <si>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</si>
  <si>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</si>
  <si>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</si>
  <si>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</si>
  <si>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</si>
  <si>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</si>
  <si>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</si>
  <si>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</si>
  <si>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</si>
  <si>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</si>
  <si>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</si>
  <si>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</si>
  <si>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</si>
  <si>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</si>
  <si>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</si>
  <si>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</si>
  <si>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</si>
  <si>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</si>
  <si>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</si>
  <si>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</si>
  <si>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</si>
  <si>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</si>
  <si>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</si>
  <si>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</si>
  <si>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</si>
  <si>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</si>
  <si>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</si>
  <si>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</si>
  <si>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</si>
  <si>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</si>
  <si>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</si>
  <si>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</si>
  <si>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</si>
  <si>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</si>
  <si>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</si>
  <si>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</si>
  <si>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</si>
  <si>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</si>
  <si>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</si>
  <si>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</si>
  <si>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</si>
  <si>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</si>
  <si>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</si>
  <si>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</si>
  <si>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</si>
  <si>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</si>
  <si>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</si>
  <si>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</si>
  <si>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</si>
  <si>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</si>
  <si>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</si>
  <si>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</si>
  <si>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</si>
  <si>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</si>
  <si>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</si>
  <si>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</si>
  <si>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</si>
  <si>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</si>
  <si>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</si>
  <si>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</si>
  <si>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</si>
  <si>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</si>
  <si>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</si>
  <si>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</si>
  <si>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</si>
  <si>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</si>
  <si>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</si>
  <si>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</si>
  <si>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</si>
  <si>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</si>
  <si>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</si>
  <si>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</si>
  <si>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</si>
  <si>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</si>
  <si>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</si>
  <si>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</si>
  <si>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</si>
  <si>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</si>
  <si>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</si>
  <si>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</si>
  <si>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</si>
  <si>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</si>
  <si>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</si>
  <si>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</si>
  <si>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</si>
  <si>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</si>
  <si>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</si>
  <si>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</si>
  <si>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</si>
  <si>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</si>
  <si>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</si>
  <si>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</si>
  <si>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</si>
  <si>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</si>
  <si>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</si>
  <si>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</si>
  <si>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</si>
  <si>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</si>
  <si>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</si>
  <si>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</si>
  <si>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</si>
  <si>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</si>
  <si>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</si>
  <si>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</si>
  <si>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</si>
  <si>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</si>
  <si>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</si>
  <si>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</si>
  <si>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</si>
  <si>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</si>
  <si>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</si>
  <si>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</si>
  <si>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</si>
  <si>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</si>
  <si>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</si>
  <si>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</si>
  <si>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</si>
  <si>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</si>
  <si>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</si>
  <si>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</si>
  <si>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</si>
  <si>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</si>
  <si>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</si>
  <si>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</si>
  <si>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</si>
  <si>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</si>
  <si>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</si>
  <si>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</si>
  <si>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</si>
  <si>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</si>
  <si>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</si>
  <si>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</si>
  <si>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</si>
  <si>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</si>
  <si>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</si>
  <si>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</si>
  <si>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</si>
  <si>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</si>
  <si>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</si>
  <si>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</si>
  <si>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</si>
  <si>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</si>
  <si>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</si>
  <si>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</si>
  <si>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</si>
  <si>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</si>
  <si>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</si>
  <si>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</si>
  <si>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</si>
  <si>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</si>
  <si>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</si>
  <si>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</si>
  <si>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</si>
  <si>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</si>
  <si>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</si>
  <si>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</si>
  <si>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</si>
  <si>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</si>
  <si>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</si>
  <si>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</si>
  <si>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</si>
  <si>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</si>
  <si>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</si>
  <si>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</si>
  <si>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</si>
  <si>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</si>
  <si>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</si>
  <si>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</si>
  <si>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</si>
  <si>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</si>
  <si>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</si>
  <si>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</si>
  <si>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</si>
  <si>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</si>
  <si>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</si>
  <si>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</si>
  <si>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</si>
  <si>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</si>
  <si>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</si>
  <si>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</si>
  <si>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</si>
  <si>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</si>
  <si>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</si>
  <si>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</si>
  <si>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</si>
  <si>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</si>
  <si>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</si>
  <si>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</si>
  <si>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</si>
  <si>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</si>
  <si>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</si>
  <si>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</si>
  <si>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</si>
  <si>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</si>
  <si>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</si>
  <si>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</si>
  <si>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</si>
  <si>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</si>
  <si>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</si>
  <si>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</si>
  <si>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</si>
  <si>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</si>
  <si>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</si>
  <si>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</si>
  <si>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</si>
  <si>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</si>
  <si>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</si>
  <si>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</si>
  <si>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</si>
  <si>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</si>
  <si>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</si>
  <si>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</si>
  <si>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</si>
  <si>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</si>
  <si>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</si>
  <si>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</si>
  <si>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</si>
  <si>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</si>
  <si>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</si>
  <si>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</si>
  <si>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</si>
  <si>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</si>
  <si>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</si>
  <si>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</si>
  <si>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</si>
  <si>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</si>
  <si>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</si>
  <si>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</si>
  <si>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</si>
  <si>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</si>
  <si>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</si>
  <si>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</si>
  <si>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</si>
  <si>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</si>
  <si>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</si>
  <si>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</si>
  <si>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</si>
  <si>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</si>
  <si>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</si>
  <si>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</si>
  <si>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</si>
  <si>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</si>
  <si>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</si>
  <si>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</si>
  <si>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</si>
  <si>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</si>
  <si>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</si>
  <si>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</si>
  <si>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</si>
  <si>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</si>
  <si>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</si>
  <si>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</si>
  <si>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</si>
  <si>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</si>
  <si>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</si>
  <si>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</si>
  <si>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</si>
  <si>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</si>
  <si>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</si>
  <si>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</si>
  <si>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</si>
  <si>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</si>
  <si>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</si>
  <si>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</si>
  <si>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</si>
  <si>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</si>
  <si>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</si>
  <si>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</si>
  <si>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</si>
  <si>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</si>
  <si>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</si>
  <si>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</si>
  <si>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</si>
  <si>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</si>
  <si>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</si>
  <si>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</si>
  <si>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</si>
  <si>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</si>
  <si>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</si>
  <si>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</si>
  <si>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</si>
  <si>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</si>
  <si>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</si>
  <si>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</si>
  <si>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</si>
  <si>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</si>
  <si>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</si>
  <si>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</si>
  <si>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</si>
  <si>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</si>
  <si>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</si>
  <si>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</si>
  <si>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</si>
  <si>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</si>
  <si>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</si>
  <si>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</si>
  <si>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</si>
  <si>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</si>
  <si>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</si>
  <si>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</si>
  <si>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</si>
  <si>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</si>
  <si>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</si>
  <si>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</si>
  <si>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</si>
  <si>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</si>
  <si>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</si>
  <si>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</si>
  <si>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</si>
  <si>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</si>
  <si>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</si>
  <si>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</si>
  <si>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</si>
  <si>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</si>
  <si>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</si>
  <si>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</si>
  <si>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</si>
  <si>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</si>
  <si>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</si>
  <si>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</si>
  <si>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</si>
  <si>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</si>
  <si>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</si>
  <si>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</si>
  <si>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</si>
  <si>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</si>
  <si>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</si>
  <si>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</si>
  <si>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</si>
  <si>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</si>
  <si>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</si>
  <si>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</si>
  <si>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</si>
  <si>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</si>
  <si>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</si>
  <si>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</si>
  <si>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</si>
  <si>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</si>
  <si>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</si>
  <si>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</si>
  <si>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</si>
  <si>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</si>
  <si>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</si>
  <si>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</si>
  <si>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</si>
  <si>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</si>
  <si>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</si>
  <si>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</si>
  <si>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</si>
  <si>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</si>
  <si>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</si>
  <si>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</si>
  <si>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</si>
  <si>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</si>
  <si>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</si>
  <si>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</si>
  <si>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</si>
  <si>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</si>
  <si>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</si>
  <si>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</si>
  <si>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</si>
  <si>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</si>
  <si>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</si>
  <si>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</si>
  <si>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</si>
  <si>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</si>
  <si>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</si>
  <si>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</si>
  <si>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</si>
  <si>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</si>
  <si>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</si>
  <si>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</si>
  <si>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</si>
  <si>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</si>
  <si>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</si>
  <si>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</si>
  <si>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</si>
  <si>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</si>
  <si>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</si>
  <si>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</si>
  <si>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</si>
  <si>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</si>
  <si>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</si>
  <si>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</si>
  <si>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</si>
  <si>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</si>
  <si>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</si>
  <si>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</si>
  <si>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</si>
  <si>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</si>
  <si>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</si>
  <si>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</si>
  <si>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</si>
  <si>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</si>
  <si>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</si>
  <si>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</si>
  <si>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</si>
  <si>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</si>
  <si>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</si>
  <si>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</si>
  <si>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</si>
  <si>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</si>
  <si>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</si>
  <si>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</si>
  <si>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</si>
  <si>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</si>
  <si>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</si>
  <si>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</si>
  <si>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</si>
  <si>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</si>
  <si>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</si>
  <si>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</si>
  <si>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</si>
  <si>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</si>
  <si>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</si>
  <si>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</si>
  <si>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</si>
  <si>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</si>
  <si>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</si>
  <si>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</si>
  <si>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</si>
  <si>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</si>
  <si>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</si>
  <si>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</si>
  <si>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</si>
  <si>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</si>
  <si>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</si>
  <si>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</si>
  <si>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</si>
  <si>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</si>
  <si>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</si>
  <si>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</si>
  <si>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</si>
  <si>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</si>
  <si>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</si>
  <si>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</si>
  <si>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</si>
  <si>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</si>
  <si>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</si>
  <si>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</si>
  <si>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</si>
  <si>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</si>
  <si>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</si>
  <si>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</si>
  <si>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</si>
  <si>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</si>
  <si>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</si>
  <si>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</si>
  <si>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</si>
  <si>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</si>
  <si>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</si>
  <si>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</si>
  <si>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</si>
  <si>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</si>
  <si>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</si>
  <si>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</si>
  <si>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</si>
  <si>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</si>
  <si>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</si>
  <si>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</si>
  <si>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</si>
  <si>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</si>
  <si>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</si>
  <si>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</si>
  <si>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</si>
  <si>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</si>
  <si>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</si>
  <si>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</si>
  <si>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</si>
  <si>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</si>
  <si>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</si>
  <si>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</si>
  <si>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</si>
  <si>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</si>
  <si>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</si>
  <si>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</si>
  <si>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</si>
  <si>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</si>
  <si>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</si>
  <si>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</si>
  <si>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</si>
  <si>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</si>
  <si>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</si>
  <si>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</si>
  <si>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</si>
  <si>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</si>
  <si>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</si>
  <si>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</si>
  <si>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</si>
  <si>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</si>
  <si>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</si>
  <si>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</si>
  <si>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</si>
  <si>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</si>
  <si>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</si>
  <si>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</si>
  <si>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</si>
  <si>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</si>
  <si>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</si>
  <si>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</si>
  <si>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</si>
  <si>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</si>
  <si>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</si>
  <si>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</si>
  <si>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</si>
  <si>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</si>
  <si>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</si>
  <si>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</si>
  <si>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</si>
  <si>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</si>
  <si>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</si>
  <si>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</si>
  <si>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</si>
  <si>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</si>
  <si>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</si>
  <si>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</si>
  <si>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</si>
  <si>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</si>
  <si>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</si>
  <si>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</si>
  <si>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</si>
  <si>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</si>
  <si>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</si>
  <si>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</si>
  <si>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</si>
  <si>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</si>
  <si>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</si>
  <si>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</si>
  <si>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</si>
  <si>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</si>
  <si>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</si>
  <si>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</si>
  <si>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</si>
  <si>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</si>
  <si>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</si>
  <si>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</si>
  <si>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</si>
  <si>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</si>
  <si>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</si>
  <si>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</si>
  <si>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</si>
  <si>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</si>
  <si>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</si>
  <si>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</si>
  <si>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</si>
  <si>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</si>
  <si>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</si>
  <si>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</si>
  <si>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</si>
  <si>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</si>
  <si>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</si>
  <si>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</si>
  <si>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</si>
  <si>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</si>
  <si>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</si>
  <si>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</si>
  <si>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</si>
  <si>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</si>
  <si>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</si>
  <si>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</si>
  <si>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</si>
  <si>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</si>
  <si>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</si>
  <si>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</si>
  <si>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</si>
  <si>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</si>
  <si>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</si>
  <si>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</si>
  <si>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</si>
  <si>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</si>
  <si>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</si>
  <si>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</si>
  <si>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</si>
  <si>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</si>
  <si>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</si>
  <si>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</si>
  <si>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</si>
  <si>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</si>
  <si>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</si>
  <si>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</si>
  <si>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</si>
  <si>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</si>
  <si>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</si>
  <si>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</si>
  <si>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</si>
  <si>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</si>
  <si>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</si>
  <si>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</si>
  <si>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</si>
  <si>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</si>
  <si>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</si>
  <si>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</si>
  <si>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</si>
  <si>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</si>
  <si>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</si>
  <si>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</si>
  <si>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</si>
  <si>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</si>
  <si>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</si>
  <si>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</si>
  <si>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</si>
  <si>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</si>
  <si>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</si>
  <si>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</si>
  <si>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</si>
  <si>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</si>
  <si>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</si>
  <si>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</si>
  <si>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</si>
  <si>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</si>
  <si>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</si>
  <si>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</si>
  <si>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</si>
  <si>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</si>
  <si>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</si>
  <si>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</si>
  <si>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</si>
  <si>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</si>
  <si>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</si>
  <si>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</si>
  <si>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</si>
  <si>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</si>
  <si>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</si>
  <si>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</si>
  <si>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</si>
  <si>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</si>
  <si>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</si>
  <si>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</si>
  <si>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</si>
  <si>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</si>
  <si>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</si>
  <si>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</si>
  <si>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</si>
  <si>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</si>
  <si>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</si>
  <si>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</si>
  <si>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</si>
  <si>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</si>
  <si>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</si>
  <si>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</si>
  <si>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</si>
  <si>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</si>
  <si>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</si>
  <si>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</si>
  <si>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</si>
  <si>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</si>
  <si>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</si>
  <si>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</si>
  <si>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</si>
  <si>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</si>
  <si>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</si>
  <si>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</si>
  <si>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</si>
  <si>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</si>
  <si>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</si>
  <si>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</si>
  <si>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</si>
  <si>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</si>
  <si>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</si>
  <si>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</si>
  <si>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</si>
  <si>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</si>
  <si>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</si>
  <si>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</si>
  <si>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</si>
  <si>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</si>
  <si>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</si>
  <si>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</si>
  <si>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</si>
  <si>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</si>
  <si>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</si>
  <si>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</si>
  <si>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</si>
  <si>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</si>
  <si>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</si>
  <si>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</si>
  <si>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</si>
  <si>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</si>
  <si>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</si>
  <si>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</si>
  <si>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</si>
  <si>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</si>
  <si>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</si>
  <si>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</si>
  <si>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</si>
  <si>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</si>
  <si>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</si>
  <si>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</si>
  <si>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</si>
  <si>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</si>
  <si>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</si>
  <si>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</si>
  <si>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</si>
  <si>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</si>
  <si>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</si>
  <si>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</si>
  <si>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</si>
  <si>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</si>
  <si>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</si>
  <si>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</si>
  <si>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</si>
  <si>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</si>
  <si>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</si>
  <si>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</si>
  <si>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</si>
  <si>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</si>
  <si>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</si>
  <si>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</si>
  <si>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</si>
  <si>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</si>
  <si>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</si>
  <si>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</si>
  <si>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</si>
  <si>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</si>
  <si>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</si>
  <si>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</si>
  <si>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</si>
  <si>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</si>
  <si>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</si>
  <si>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</si>
  <si>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</si>
  <si>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</si>
  <si>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</si>
  <si>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</si>
  <si>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</si>
  <si>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</si>
  <si>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</si>
  <si>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</si>
  <si>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</si>
  <si>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</si>
  <si>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</si>
  <si>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</si>
  <si>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</si>
  <si>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</si>
  <si>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</si>
  <si>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</si>
  <si>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</si>
  <si>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</si>
  <si>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</si>
  <si>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</si>
  <si>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</si>
  <si>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</si>
  <si>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</si>
  <si>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</si>
  <si>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</si>
  <si>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</si>
  <si>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</si>
  <si>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</si>
  <si>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</si>
  <si>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</si>
  <si>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</si>
  <si>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</si>
  <si>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</si>
  <si>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</si>
  <si>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</si>
  <si>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</si>
  <si>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</si>
  <si>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</si>
  <si>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</si>
  <si>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</si>
  <si>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</si>
  <si>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</si>
  <si>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</si>
  <si>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</si>
  <si>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</si>
  <si>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</si>
  <si>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</si>
  <si>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</si>
  <si>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</si>
  <si>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</si>
  <si>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</si>
  <si>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</si>
  <si>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</si>
  <si>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</si>
  <si>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</si>
  <si>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</si>
  <si>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</si>
  <si>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</si>
  <si>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</si>
  <si>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</si>
  <si>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</si>
  <si>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</si>
  <si>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</si>
  <si>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</si>
  <si>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</si>
  <si>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</si>
  <si>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</si>
  <si>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</si>
  <si>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</si>
  <si>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</si>
  <si>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</si>
  <si>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</si>
  <si>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</si>
  <si>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</si>
  <si>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</si>
  <si>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</si>
  <si>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</si>
  <si>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</si>
  <si>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</si>
  <si>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</si>
  <si>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</si>
  <si>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</si>
  <si>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</si>
  <si>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</si>
  <si>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</si>
  <si>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</si>
  <si>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</si>
  <si>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</si>
  <si>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</si>
  <si>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</si>
  <si>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</si>
  <si>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</si>
  <si>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</si>
  <si>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</si>
  <si>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</si>
  <si>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</si>
  <si>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</si>
  <si>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</si>
  <si>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</si>
  <si>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</si>
  <si>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</si>
  <si>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</si>
  <si>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</si>
  <si>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</si>
  <si>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</si>
  <si>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</si>
  <si>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</si>
  <si>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</si>
  <si>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</si>
  <si>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</si>
  <si>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</si>
  <si>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</si>
  <si>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</si>
  <si>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</si>
  <si>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</si>
  <si>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</si>
  <si>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</si>
  <si>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</si>
  <si>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</si>
  <si>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</si>
  <si>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</si>
  <si>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</si>
  <si>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</si>
  <si>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</si>
  <si>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</si>
  <si>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</si>
  <si>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</si>
  <si>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</si>
  <si>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</si>
  <si>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</si>
  <si>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</si>
  <si>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</si>
  <si>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</si>
  <si>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</si>
  <si>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</si>
  <si>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</si>
  <si>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</si>
  <si>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</si>
  <si>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</si>
  <si>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</si>
  <si>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</si>
  <si>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</si>
  <si>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</si>
  <si>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</si>
  <si>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</si>
  <si>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</si>
  <si>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</si>
  <si>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</si>
  <si>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</si>
  <si>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</si>
  <si>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</si>
  <si>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</si>
  <si>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</si>
  <si>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</si>
  <si>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</si>
  <si>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</si>
  <si>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</si>
  <si>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</si>
  <si>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</si>
  <si>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</si>
  <si>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</si>
  <si>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</si>
  <si>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</si>
  <si>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</si>
  <si>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</si>
  <si>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</si>
  <si>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</si>
  <si>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</si>
  <si>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</si>
  <si>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</si>
  <si>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</si>
  <si>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</si>
  <si>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</si>
  <si>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</si>
  <si>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</si>
  <si>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</si>
  <si>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</si>
  <si>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</si>
  <si>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</si>
  <si>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</si>
  <si>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</si>
  <si>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</si>
  <si>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</si>
  <si>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</si>
  <si>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</si>
  <si>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</si>
  <si>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</si>
  <si>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</si>
  <si>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</si>
  <si>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</si>
  <si>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</si>
  <si>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</si>
  <si>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</si>
  <si>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</si>
  <si>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</si>
  <si>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</si>
  <si>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</si>
  <si>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</si>
  <si>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</si>
  <si>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</si>
  <si>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</si>
  <si>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</si>
  <si>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</si>
  <si>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</si>
  <si>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</si>
  <si>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</si>
  <si>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</si>
  <si>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</si>
  <si>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</si>
  <si>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</si>
  <si>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</si>
  <si>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</si>
  <si>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</si>
  <si>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</si>
  <si>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</si>
  <si>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</si>
  <si>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</si>
  <si>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</si>
  <si>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</si>
  <si>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</si>
  <si>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</si>
  <si>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</si>
  <si>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</si>
  <si>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</si>
  <si>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</si>
  <si>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</si>
  <si>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</si>
  <si>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</si>
  <si>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</si>
  <si>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</si>
  <si>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</si>
  <si>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</si>
  <si>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</si>
  <si>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</si>
  <si>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</si>
  <si>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</si>
  <si>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</si>
  <si>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</si>
  <si>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</si>
  <si>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</si>
  <si>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</si>
  <si>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</si>
  <si>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</si>
  <si>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</si>
  <si>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</si>
  <si>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</si>
  <si>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</si>
  <si>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</si>
  <si>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</si>
  <si>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</si>
  <si>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</si>
  <si>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</si>
  <si>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</si>
  <si>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</si>
  <si>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</si>
  <si>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</si>
  <si>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</si>
  <si>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</si>
  <si>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</si>
  <si>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</si>
  <si>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</si>
  <si>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</si>
  <si>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</si>
  <si>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</si>
  <si>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</si>
  <si>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</si>
  <si>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</si>
  <si>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</si>
  <si>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</si>
  <si>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</si>
  <si>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</si>
  <si>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</si>
  <si>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</si>
  <si>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</si>
  <si>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</si>
  <si>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</si>
  <si>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</si>
  <si>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</si>
  <si>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</si>
  <si>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</si>
  <si>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</si>
  <si>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</si>
  <si>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</si>
  <si>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</si>
  <si>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</si>
  <si>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</si>
  <si>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</si>
  <si>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</si>
  <si>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</si>
  <si>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</si>
  <si>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</si>
  <si>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</si>
  <si>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</si>
  <si>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</si>
  <si>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</si>
  <si>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</si>
  <si>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</si>
  <si>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</si>
  <si>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</si>
  <si>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</si>
  <si>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</si>
  <si>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</si>
  <si>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</si>
  <si>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</si>
  <si>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</si>
  <si>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</si>
  <si>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</si>
  <si>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</si>
  <si>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</si>
  <si>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</si>
  <si>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</si>
  <si>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</si>
  <si>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</si>
  <si>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</si>
  <si>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</si>
  <si>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</si>
  <si>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</si>
  <si>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</si>
  <si>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</si>
  <si>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</si>
  <si>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</si>
  <si>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</si>
  <si>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</si>
  <si>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</si>
  <si>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</si>
  <si>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</si>
  <si>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</si>
  <si>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</si>
  <si>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</si>
  <si>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</si>
  <si>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</si>
  <si>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</si>
  <si>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</si>
  <si>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</si>
  <si>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</si>
  <si>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</si>
  <si>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</si>
  <si>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</si>
  <si>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</si>
  <si>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</si>
  <si>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</si>
  <si>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</si>
  <si>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</si>
  <si>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</si>
  <si>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</si>
  <si>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</si>
  <si>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</si>
  <si>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</si>
  <si>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</si>
  <si>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</si>
  <si>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</si>
  <si>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</si>
  <si>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</si>
  <si>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</si>
  <si>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</si>
  <si>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</si>
  <si>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</si>
  <si>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</si>
  <si>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</si>
  <si>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</si>
  <si>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</si>
  <si>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</si>
  <si>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</si>
  <si>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</si>
  <si>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</si>
  <si>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</si>
  <si>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</si>
  <si>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</si>
  <si>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</si>
  <si>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</si>
  <si>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</si>
  <si>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</si>
  <si>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</si>
  <si>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</si>
  <si>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</si>
  <si>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</si>
  <si>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</si>
  <si>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</si>
  <si>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</si>
  <si>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</si>
  <si>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</si>
  <si>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</si>
  <si>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</si>
  <si>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</si>
  <si>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</si>
  <si>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</si>
  <si>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</si>
  <si>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</si>
  <si>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</si>
  <si>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</si>
  <si>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</si>
  <si>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</si>
  <si>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</si>
  <si>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</si>
  <si>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</si>
  <si>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</si>
  <si>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</si>
  <si>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</si>
  <si>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</si>
  <si>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</si>
  <si>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</si>
  <si>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</si>
  <si>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</si>
  <si>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</si>
  <si>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</si>
  <si>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</si>
  <si>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</si>
  <si>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</si>
  <si>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</si>
  <si>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</si>
  <si>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</si>
  <si>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</si>
  <si>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</si>
  <si>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</si>
  <si>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</si>
  <si>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</si>
  <si>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</si>
  <si>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</si>
  <si>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</si>
  <si>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</si>
  <si>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</si>
  <si>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</si>
  <si>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</si>
  <si>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</si>
  <si>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</si>
  <si>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</si>
  <si>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</si>
  <si>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</si>
  <si>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</si>
  <si>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</si>
  <si>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</si>
  <si>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</si>
  <si>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</si>
  <si>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</si>
  <si>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</si>
  <si>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</si>
  <si>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</si>
  <si>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</si>
  <si>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</si>
  <si>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</si>
  <si>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</si>
  <si>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</si>
  <si>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</si>
  <si>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</si>
  <si>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</si>
  <si>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</si>
  <si>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</si>
  <si>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</si>
  <si>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</si>
  <si>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</si>
  <si>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</si>
  <si>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</si>
  <si>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</si>
  <si>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</si>
  <si>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</si>
  <si>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</si>
  <si>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</si>
  <si>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</si>
  <si>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</si>
  <si>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</si>
  <si>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</si>
  <si>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</si>
  <si>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</si>
  <si>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</si>
  <si>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</si>
  <si>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</si>
  <si>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</si>
  <si>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</si>
  <si>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</si>
  <si>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</si>
  <si>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</si>
  <si>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</si>
  <si>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</si>
  <si>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</si>
  <si>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</si>
  <si>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</si>
  <si>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</si>
  <si>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</si>
  <si>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</si>
  <si>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</si>
  <si>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</si>
  <si>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</si>
  <si>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</si>
  <si>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</si>
  <si>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</si>
  <si>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</si>
  <si>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</si>
  <si>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</si>
  <si>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</si>
  <si>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</si>
  <si>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</si>
  <si>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</si>
  <si>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</si>
  <si>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</si>
  <si>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</si>
  <si>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</si>
  <si>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</si>
  <si>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</si>
  <si>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</si>
  <si>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</si>
  <si>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</si>
  <si>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</si>
  <si>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</si>
  <si>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</si>
  <si>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</si>
  <si>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</si>
  <si>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</si>
  <si>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</si>
  <si>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</si>
  <si>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</si>
  <si>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</si>
  <si>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</si>
  <si>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</si>
  <si>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</si>
  <si>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</si>
  <si>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</si>
  <si>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</si>
  <si>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</si>
  <si>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</si>
  <si>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</si>
  <si>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</si>
  <si>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</si>
  <si>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</si>
  <si>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</si>
  <si>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</si>
  <si>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</si>
  <si>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</si>
  <si>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</si>
  <si>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</si>
  <si>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</si>
  <si>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</si>
  <si>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</si>
  <si>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</si>
  <si>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</si>
  <si>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</si>
  <si>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</si>
  <si>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</si>
  <si>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</si>
  <si>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</si>
  <si>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</si>
  <si>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</si>
  <si>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</si>
  <si>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</si>
  <si>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</si>
  <si>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</si>
  <si>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</si>
  <si>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</si>
  <si>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</si>
  <si>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</si>
  <si>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</si>
  <si>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</si>
  <si>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</si>
  <si>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</si>
  <si>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</si>
  <si>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</si>
  <si>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</si>
  <si>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</si>
  <si>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</si>
  <si>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</si>
  <si>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</si>
  <si>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</si>
  <si>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</si>
  <si>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</si>
  <si>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</si>
  <si>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</si>
  <si>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</si>
  <si>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</si>
  <si>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</si>
  <si>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</si>
  <si>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</si>
  <si>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</si>
  <si>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</si>
  <si>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</si>
  <si>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</si>
  <si>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</si>
  <si>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</si>
  <si>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</si>
  <si>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</si>
  <si>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</si>
  <si>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</si>
  <si>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</si>
  <si>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</si>
  <si>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</si>
  <si>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</si>
  <si>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</si>
  <si>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</si>
  <si>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</si>
  <si>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</si>
  <si>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</si>
  <si>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</si>
  <si>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</si>
  <si>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</si>
  <si>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</si>
  <si>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</si>
  <si>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</si>
  <si>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</si>
  <si>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</si>
  <si>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</si>
  <si>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</si>
  <si>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</si>
  <si>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</si>
  <si>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</si>
  <si>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</si>
  <si>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</si>
  <si>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</si>
  <si>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</si>
  <si>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</si>
  <si>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</si>
  <si>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</si>
  <si>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</si>
  <si>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</si>
  <si>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</si>
  <si>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</si>
  <si>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</si>
  <si>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</si>
  <si>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</si>
  <si>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</si>
  <si>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</si>
  <si>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</si>
  <si>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</si>
  <si>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</si>
  <si>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</si>
  <si>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</si>
  <si>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</si>
  <si>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</si>
  <si>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</si>
  <si>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</si>
  <si>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</si>
  <si>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</si>
  <si>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</si>
  <si>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</si>
  <si>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</si>
  <si>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</si>
  <si>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</si>
  <si>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</si>
  <si>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</si>
  <si>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</si>
  <si>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</si>
  <si>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</si>
  <si>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</si>
  <si>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</si>
  <si>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</si>
  <si>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</si>
  <si>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</si>
  <si>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</si>
  <si>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</si>
  <si>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</si>
  <si>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</si>
  <si>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</si>
  <si>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</si>
  <si>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</si>
  <si>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</si>
  <si>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</si>
  <si>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</si>
  <si>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</si>
  <si>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</si>
  <si>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</si>
  <si>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</si>
  <si>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</si>
  <si>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</si>
  <si>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</si>
  <si>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</si>
  <si>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</si>
  <si>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</si>
  <si>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</si>
  <si>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</si>
  <si>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</si>
  <si>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</si>
  <si>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</si>
  <si>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</si>
  <si>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</si>
  <si>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</si>
  <si>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</si>
  <si>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</si>
  <si>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</si>
  <si>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</si>
  <si>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</si>
  <si>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</si>
  <si>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</si>
  <si>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</si>
  <si>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</si>
  <si>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</si>
  <si>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</si>
  <si>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</si>
  <si>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</si>
  <si>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</si>
  <si>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</si>
  <si>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</si>
  <si>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</si>
  <si>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</si>
  <si>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</si>
  <si>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</si>
  <si>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</si>
  <si>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</si>
  <si>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</si>
  <si>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</si>
  <si>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</si>
  <si>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</si>
  <si>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</si>
  <si>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</si>
  <si>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</si>
  <si>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</si>
  <si>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</si>
  <si>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</si>
  <si>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</si>
  <si>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</si>
  <si>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</si>
  <si>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</si>
  <si>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</si>
  <si>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</si>
  <si>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</si>
  <si>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</si>
  <si>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</si>
  <si>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</si>
  <si>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</si>
  <si>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</si>
  <si>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</si>
  <si>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</si>
  <si>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</si>
  <si>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</si>
  <si>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</si>
  <si>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</si>
  <si>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</si>
  <si>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</si>
  <si>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</si>
  <si>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</si>
  <si>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</si>
  <si>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</si>
  <si>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</si>
  <si>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</si>
  <si>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</si>
  <si>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</si>
  <si>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</si>
  <si>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</si>
  <si>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</si>
  <si>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</si>
  <si>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</si>
  <si>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</si>
  <si>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</si>
  <si>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</si>
  <si>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</si>
  <si>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</si>
  <si>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</si>
  <si>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</si>
  <si>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</si>
  <si>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</si>
  <si>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</si>
  <si>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</si>
  <si>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</si>
  <si>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</si>
  <si>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</si>
  <si>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</si>
  <si>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</si>
  <si>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</si>
  <si>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</si>
  <si>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</si>
  <si>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</si>
  <si>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</si>
  <si>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</si>
  <si>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</si>
  <si>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</si>
  <si>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</si>
  <si>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</si>
  <si>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</si>
  <si>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</si>
  <si>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</si>
  <si>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</si>
  <si>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</si>
  <si>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</si>
  <si>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</si>
  <si>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</si>
  <si>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</si>
  <si>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</si>
  <si>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</si>
  <si>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</si>
  <si>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</si>
  <si>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</si>
  <si>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</si>
  <si>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</si>
  <si>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</si>
  <si>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</si>
  <si>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</si>
  <si>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</si>
  <si>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</si>
  <si>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</si>
  <si>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</si>
  <si>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</si>
  <si>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</si>
  <si>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</si>
  <si>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</si>
  <si>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</si>
  <si>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</si>
  <si>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</si>
  <si>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</si>
  <si>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</si>
  <si>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</si>
  <si>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</si>
  <si>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</si>
  <si>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</si>
  <si>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</si>
  <si>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</si>
  <si>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</si>
  <si>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</si>
  <si>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</si>
  <si>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</si>
  <si>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</si>
  <si>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</si>
  <si>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</si>
  <si>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</si>
  <si>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</si>
  <si>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</si>
  <si>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</si>
  <si>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</si>
  <si>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</si>
  <si>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</si>
  <si>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</si>
  <si>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</si>
  <si>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</si>
  <si>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</si>
  <si>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</si>
  <si>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</si>
  <si>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</si>
  <si>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</si>
  <si>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</si>
  <si>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</si>
  <si>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</si>
  <si>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</si>
  <si>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</si>
  <si>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</si>
  <si>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</si>
  <si>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</si>
  <si>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</si>
  <si>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</si>
  <si>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</si>
  <si>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</si>
  <si>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</si>
  <si>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</si>
  <si>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</si>
  <si>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</si>
  <si>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</si>
  <si>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</si>
  <si>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</si>
  <si>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</si>
  <si>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</si>
  <si>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</si>
  <si>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</si>
  <si>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</si>
  <si>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</si>
  <si>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</si>
  <si>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</si>
  <si>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</si>
  <si>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</si>
  <si>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</si>
  <si>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</si>
  <si>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</si>
  <si>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</si>
  <si>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</si>
  <si>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</si>
  <si>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</si>
  <si>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</si>
  <si>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</si>
  <si>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</si>
  <si>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</si>
  <si>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</si>
  <si>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</si>
  <si>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</si>
  <si>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</si>
  <si>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</si>
  <si>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</si>
  <si>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</si>
  <si>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</si>
  <si>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</si>
  <si>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</si>
  <si>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</si>
  <si>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</si>
  <si>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</si>
  <si>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</si>
  <si>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</si>
  <si>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</si>
  <si>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</si>
  <si>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</si>
  <si>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</si>
  <si>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</si>
  <si>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</si>
  <si>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</si>
  <si>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</si>
  <si>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</si>
  <si>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</si>
  <si>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</si>
  <si>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</si>
  <si>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</si>
  <si>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</si>
  <si>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</si>
  <si>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</si>
  <si>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</si>
  <si>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</si>
  <si>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</si>
  <si>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</si>
  <si>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</si>
  <si>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</si>
  <si>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</si>
  <si>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</si>
  <si>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</si>
  <si>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</si>
  <si>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</si>
  <si>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</si>
  <si>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</si>
  <si>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</si>
  <si>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</si>
  <si>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</si>
  <si>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</si>
  <si>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</si>
  <si>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</si>
  <si>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</si>
  <si>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</si>
  <si>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</si>
  <si>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</si>
  <si>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</si>
  <si>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</si>
  <si>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</si>
  <si>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</si>
  <si>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</si>
  <si>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</si>
  <si>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</si>
  <si>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</si>
  <si>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</si>
  <si>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</si>
  <si>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</si>
  <si>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</si>
  <si>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</si>
  <si>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</si>
  <si>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</si>
  <si>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</si>
  <si>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</si>
  <si>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</si>
  <si>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</si>
  <si>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</si>
  <si>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</si>
  <si>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</si>
  <si>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</si>
  <si>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</si>
  <si>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</si>
  <si>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</si>
  <si>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</si>
  <si>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</si>
  <si>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</si>
  <si>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</si>
  <si>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</si>
  <si>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</si>
  <si>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</si>
  <si>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</si>
  <si>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</si>
  <si>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</si>
  <si>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</si>
  <si>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</si>
  <si>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</si>
  <si>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</si>
  <si>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</si>
  <si>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</si>
  <si>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</si>
  <si>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</si>
  <si>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</si>
  <si>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</si>
  <si>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</si>
  <si>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</si>
  <si>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</si>
  <si>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</si>
  <si>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</si>
  <si>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</si>
  <si>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</si>
  <si>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</si>
  <si>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</si>
  <si>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</si>
  <si>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</si>
  <si>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</si>
  <si>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</si>
  <si>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</si>
  <si>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</si>
  <si>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</si>
  <si>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</si>
  <si>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</si>
  <si>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</si>
  <si>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</si>
  <si>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</si>
  <si>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</si>
  <si>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</si>
  <si>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</si>
  <si>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</si>
  <si>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</si>
  <si>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</si>
  <si>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</si>
  <si>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</si>
  <si>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</si>
  <si>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</si>
  <si>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</si>
  <si>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</si>
  <si>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</si>
  <si>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</si>
  <si>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</si>
  <si>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</si>
  <si>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</si>
  <si>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</si>
  <si>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</si>
  <si>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</si>
  <si>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</si>
  <si>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</si>
  <si>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</si>
  <si>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</si>
  <si>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</si>
  <si>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</si>
  <si>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</si>
  <si>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</si>
  <si>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</si>
  <si>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</si>
  <si>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</si>
  <si>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</si>
  <si>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</si>
  <si>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</si>
  <si>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</si>
  <si>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</si>
  <si>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</si>
  <si>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</si>
  <si>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</si>
  <si>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</si>
  <si>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</si>
  <si>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</si>
  <si>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</si>
  <si>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</si>
  <si>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</si>
  <si>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</si>
  <si>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</si>
  <si>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</si>
  <si>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</si>
  <si>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</si>
  <si>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</si>
  <si>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</si>
  <si>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</si>
  <si>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</si>
  <si>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</si>
  <si>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</si>
  <si>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</si>
  <si>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</si>
  <si>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</si>
  <si>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</si>
  <si>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</si>
  <si>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</si>
  <si>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</si>
  <si>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</si>
  <si>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</si>
  <si>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</si>
  <si>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</si>
  <si>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</si>
  <si>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</si>
  <si>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</si>
  <si>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</si>
  <si>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</si>
  <si>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</si>
  <si>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</si>
  <si>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</si>
  <si>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</si>
  <si>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</si>
  <si>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</si>
  <si>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</si>
  <si>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</si>
  <si>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</si>
  <si>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</si>
  <si>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</si>
  <si>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</si>
  <si>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</si>
  <si>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</si>
  <si>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</si>
  <si>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</si>
  <si>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</si>
  <si>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</si>
  <si>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</si>
  <si>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</si>
  <si>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</si>
  <si>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</si>
  <si>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</si>
  <si>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</si>
  <si>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</si>
  <si>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</si>
  <si>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</si>
  <si>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</si>
  <si>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</si>
  <si>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</si>
  <si>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</si>
  <si>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</si>
  <si>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</si>
  <si>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</si>
  <si>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</si>
  <si>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</si>
  <si>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</si>
  <si>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</si>
  <si>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</si>
  <si>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</si>
  <si>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</si>
  <si>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</si>
  <si>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</si>
  <si>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</si>
  <si>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</si>
  <si>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</si>
  <si>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</si>
  <si>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</si>
  <si>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</si>
  <si>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</si>
  <si>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</si>
  <si>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</si>
  <si>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</si>
  <si>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</si>
  <si>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</si>
  <si>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</si>
  <si>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</si>
  <si>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</si>
  <si>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</si>
  <si>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</si>
  <si>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</si>
  <si>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</si>
  <si>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</si>
  <si>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</si>
  <si>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</si>
  <si>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</si>
  <si>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</si>
  <si>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</si>
  <si>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</si>
  <si>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</si>
  <si>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</si>
  <si>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</si>
  <si>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</si>
  <si>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</si>
  <si>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</si>
  <si>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</si>
  <si>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</si>
  <si>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</si>
  <si>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</si>
  <si>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</si>
  <si>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</si>
  <si>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</si>
  <si>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</si>
  <si>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</si>
  <si>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</si>
  <si>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</si>
  <si>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</si>
  <si>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</si>
  <si>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</si>
  <si>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</si>
  <si>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</si>
  <si>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</si>
  <si>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</si>
  <si>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</si>
  <si>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</si>
  <si>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</si>
  <si>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</si>
  <si>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</si>
  <si>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</si>
  <si>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</si>
  <si>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</si>
  <si>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</si>
  <si>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</si>
  <si>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</si>
  <si>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</si>
  <si>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</si>
  <si>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</si>
  <si>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</si>
  <si>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</si>
  <si>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</si>
  <si>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</si>
  <si>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</si>
  <si>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</si>
  <si>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</si>
  <si>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</si>
  <si>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</si>
  <si>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</si>
  <si>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</si>
  <si>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</si>
  <si>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</si>
  <si>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</si>
  <si>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</si>
  <si>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</si>
  <si>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</si>
  <si>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</si>
  <si>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</si>
  <si>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</si>
  <si>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</si>
  <si>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</si>
  <si>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</si>
  <si>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</si>
  <si>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</si>
  <si>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</si>
  <si>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</si>
  <si>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</si>
  <si>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Team at site TS</t>
  </si>
  <si>
    <t>PCM-20251122-00001410</t>
  </si>
  <si>
    <t>site located at Al Qattan Tourist Village Resort and has limited access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</si>
  <si>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</si>
  <si>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</si>
  <si>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</si>
  <si>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</si>
  <si>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</si>
  <si>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</si>
  <si>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</si>
  <si>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</si>
  <si>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</si>
  <si>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</si>
  <si>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</si>
  <si>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</si>
  <si>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TT-20251121-01205</t>
  </si>
  <si>
    <t xml:space="preserve">Site Have access night issue as located in train station and no access at night time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</si>
</sst>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tabSelected="1" workbookViewId="0">
      <selection activeCell="A12" sqref="A12"/>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320.92420995370048</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t="s">
        <v>24</v>
      </c>
      <c r="G3" s="144" t="str">
        <f ca="1">IFERROR(NOW()-F3,"-")</f>
        <v>-</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45983.872635879627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45983.872635879627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45983.872635879627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45983.872635879627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45983.872635879627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45983.872635879627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45983.872635879627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45983.872635879627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45983.872635879627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45983.872635879627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45983.872635879627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45983.872635879627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45983.872635879627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45983.872635879627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45983.872635879627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45983.872635879627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45983.872635879627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45983.872635879627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45983.872635879627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45983.872635879627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45983.872635879627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45983.872635879627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45983.872635879627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45983.872635879627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45983.872635879627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45983.872635879627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45983.872635879627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45983.872635879627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45983.872635879627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45983.872635879627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45983.872635879627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45983.872635879627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45983.872635879627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45983.872635879627</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45983.872635879627</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502BEEBF-F625-408F-A361-9A19A80BAC4A}"/>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158.87279791666515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45983.872635879627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45983.872635879627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45983.872635879627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45983.872635879627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45983.872635879627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45983.872635879627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45983.872635879627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45983.872635879627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45983.872635879627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45983.872635879627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45983.872635879627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45983.872635879627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45983.872635879627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45983.872635879627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45983.872635879627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45983.872635879627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45983.872635879627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45983.872635879627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45983.872635879627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45983.872635879627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45983.872635879627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45983.872635879627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45983.872635879627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45983.872635879627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45983.872635879627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45983.872635879627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45983.872635879627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45983.872635879627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45983.872635879627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45983.872635879627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45983.872635879627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45983.872635879627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45983.872635879627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45983.872635879627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45983.872635879627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45983.872635879627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45983.872635879627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45983.872635879627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45983.872635879627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45983.872635879627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45983.872635879627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45983.872635879627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45983.872635879627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45983.872635879627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45983.872635879627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45983.872635879627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45983.872635879627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45983.872635879627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45983.872635879627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45983.872635879627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45983.872635879627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45983.872635879627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45983.872635879627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45983.872635879627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45983.872635879627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45983.872635879627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45983.872635879627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45983.872635879627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45983.872635879627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45983.872635879627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45983.872635879627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45983.872635879627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45983.872635879627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45983.872635879627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45983.872635879627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45983.872635879627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45983.872635879627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45983.872635879627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45983.872635879627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45983.872635879627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45983.872635879627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45983.872635879627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45983.872635879627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45983.872635879627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45983.872635879627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45983.872635879627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45983.872635879627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45983.872635879627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45983.872635879627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45983.872635879627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45983.872635879627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45983.872635879627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45983.872635879627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45983.872635879627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45983.872635879627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45983.872635879627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45983.872635879627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45983.872635879627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45983.872635879627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45983.872635879627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45983.872635879627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45983.872635879627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45983.872635879627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45983.872635879627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45983.872635879627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45983.872635879627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45983.872635879627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45983.872635879627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45983.872635879627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45983.872635879627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45983.872635879627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45983.872635879627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45983.872635879627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45983.872635879627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45983.872635879627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45983.872635879627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45983.872635879627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45983.872635879627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45983.872635879627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45983.872635879627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45983.872635879627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45983.872635879627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45983.872635879627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45983.872635879627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45983.872635879627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45983.872635879627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45983.872635879627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45983.872635879627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45983.872635879627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45983.872635879627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45983.872635879627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45983.872635879627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45983.872635879627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45983.872635879627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45983.872635879627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45983.872635879627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45983.872635879627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45983.872635879627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45983.872635879627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45983.872635879627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45983.872635879627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45983.872635879627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45983.872635879627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45983.872635879627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45983.872635879627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45983.872635879627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45983.872635879627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45983.872635879627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45983.872635879627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45983.872635879627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45983.872635879627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45983.872635879627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45983.872635879627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45983.872635879627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45983.872635879627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45983.872635879627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45983.872635879627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45983.872635879627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45983.872635879627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45983.872635879627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45983.872635879627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45983.872635879627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45983.872635879627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45983.872635879627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45983.872635879627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45983.872635879627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C4" sqref="C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45983.872635879627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45983.872635879627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45983.872635879627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45983.872635879627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45983.872635879627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45983.872635879627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45983.872635879627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45983.872635879627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45983.872635879627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45983.872635879627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45983.872635879627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45983.872635879627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45983.872635879627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45983.872635879627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45983.872635879627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45983.872635879627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45983.872635879627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45983.872635879627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45983.872635879627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45983.872635879627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45983.872635879627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45983.872635879627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45983.872635879627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45983.872635879627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45983.872635879627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45983.872635879627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45983.872635879627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45983.872635879627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45983.872635879627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45983.872635879627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45983.872635879627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45983.872635879627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45983.872635879627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45983.872635879627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45983.872635879627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45983.872635879627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45983.872635879627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45983.872635879627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45983.872635879627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45983.872635879627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45983.872635879627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45983.872635879627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45983.872635879627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45983.872635879627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45983.872635879627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45983.872635879627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45983.872635879627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45983.872635879627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45983.872635879627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45983.872635879627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45983.872635879627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45983.872635879627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45983.872635879627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45983.872635879627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45983.872635879627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45983.872635879627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45983.872635879627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45983.872635879627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45983.872635879627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45983.872635879627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45983.872635879627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45983.872635879627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45983.872635879627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45983.872635879627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45983.872635879627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45983.872635879627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45983.872635879627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45983.872635879627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45983.872635879627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45983.872635879627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45983.872635879627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45983.872635879627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45983.872635879627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45983.872635879627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45983.872635879627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45983.872635879627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45983.872635879627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45983.872635879627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45983.872635879627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45983.872635879627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45983.872635879627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45983.872635879627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45983.872635879627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45983.872635879627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45983.872635879627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45983.872635879627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45983.872635879627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45983.872635879627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45983.872635879627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45983.872635879627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45983.872635879627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45983.872635879627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45983.872635879627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45983.872635879627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45983.872635879627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45983.872635879627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45983.872635879627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45983.872635879627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45983.872635879627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45983.872635879627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45983.872635879627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45983.872635879627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45983.872635879627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45983.872635879627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45983.872635879627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45983.872635879627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45983.872635879627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45983.872635879627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45983.872635879627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45983.872635879627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45983.872635879627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45983.872635879627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45983.872635879627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45983.872635879627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45983.872635879627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45983.872635879627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45983.872635879627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45983.872635879627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45983.872635879627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45983.872635879627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45983.872635879627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45983.872635879627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45983.872635879627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45983.872635879627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45983.872635879627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45983.872635879627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45983.872635879627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45983.872635879627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45983.872635879627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45983.872635879627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45983.872635879627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45983.872635879627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45983.872635879627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45983.872635879627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45983.872635879627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45983.872635879627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45983.872635879627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45983.872635879627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45983.872635879627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45983.872635879627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45983.872635879627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45983.872635879627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45983.872635879627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45983.872635879627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45983.872635879627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45983.872635879627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45983.872635879627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45983.872635879627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45983.872635879627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45983.872635879627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45983.872635879627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45983.872635879627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45983.872635879627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45983.872635879627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45983.872635879627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45983.872635879627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45983.872635879627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45983.872635879627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45983.872635879627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45983.872635879627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45983.872635879627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45983.872635879627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45983.872635879627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45983.872635879627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45983.872635879627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45983.872635879627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45983.872635879627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45983.872635879627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45983.872635879627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45983.872635879627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45983.872635879627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45983.872635879627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45983.872635879627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45983.872635879627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45983.872635879627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45983.872635879627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45983.872635879627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45983.872635879627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45983.872635879627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45983.872635879627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45983.872635879627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45983.872635879627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45983.872635879627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45983.872635879627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45983.872635879627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45983.872635879627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45983.872635879627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45983.872635879627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45983.872635879627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45983.872635879627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45983.872635879627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45983.872635879627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45983.872635879627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45983.872635879627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45983.872635879627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45983.872635879627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45983.872635879627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45983.872635879627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45983.872635879627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45983.872635879627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45983.872635879627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45983.872635879627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45983.872635879627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45983.872635879627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45983.872635879627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45983.872635879627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45983.872635879627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45983.872635879627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45983.872635879627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45983.872635879627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45983.872635879627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45983.872635879627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45983.872635879627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45983.872635879627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45983.872635879627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45983.872635879627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45983.872635879627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45983.872635879627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45983.872635879627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45983.872635879627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45983.872635879627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45983.872635879627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45983.872635879627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45983.872635879627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45983.872635879627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45983.872635879627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45983.872635879627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45983.872635879627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45983.872635879627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45983.872635879627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45983.872635879627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45983.872635879627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45983.872635879627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45983.872635879627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45983.872635879627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45983.872635879627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45983.872635879627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45983.872635879627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45983.872635879627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45983.872635879627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45983.872635879627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45983.872635879627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45983.872635879627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45983.872635879627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45983.872635879627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45983.872635879627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45983.872635879627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45983.872635879627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45983.872635879627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45983.872635879627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45983.872635879627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45983.872635879627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45983.872635879627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45983.872635879627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45983.872635879627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45983.872635879627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45983.872635879627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45983.872635879627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45983.872635879627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45983.872635879627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45983.872635879627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45983.872635879627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45983.872635879627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45983.872635879627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45983.872635879627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45983.872635879627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45983.872635879627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45983.872635879627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45983.872635879627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45983.872635879627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45983.872635879627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45983.872635879627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45983.872635879627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45983.872635879627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45983.872635879627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45983.872635879627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45983.872635879627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45983.872635879627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45983.872635879627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45983.872635879627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45983.872635879627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45983.872635879627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45983.872635879627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45983.872635879627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45983.872635879627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45983.872635879627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45983.872635879627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45983.872635879627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45983.872635879627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45983.872635879627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45983.872635879627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45983.872635879627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45983.872635879627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45983.872635879627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45983.872635879627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45983.872635879627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45983.872635879627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45983.872635879627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45983.872635879627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45983.872635879627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45983.872635879627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45983.872635879627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45983.872635879627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45983.872635879627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45983.872635879627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45983.872635879627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45983.872635879627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45983.872635879627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45983.872635879627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45983.872635879627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45983.872635879627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45983.872635879627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45983.872635879627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45983.872635879627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45983.872635879627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45983.872635879627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45983.872635879627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45983.872635879627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45983.872635879627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45983.872635879627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45983.872635879627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45983.872635879627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45983.872635879627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45983.872635879627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45983.872635879627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45983.872635879627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45983.872635879627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45983.872635879627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45983.872635879627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45983.872635879627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45983.872635879627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45983.872635879627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45983.872635879627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45983.872635879627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45983.872635879627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45983.872635879627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45983.872635879627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45983.872635879627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45983.872635879627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45983.872635879627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45983.872635879627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45983.872635879627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45983.872635879627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45983.872635879627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45983.872635879627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45983.872635879627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45983.872635879627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45983.872635879627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45983.872635879627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45983.872635879627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45983.872635879627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45983.872635879627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45983.872635879627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45983.872635879627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45983.872635879627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45983.872635879627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45983.872635879627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45983.872635879627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45983.872635879627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45983.872635879627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45983.872635879627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45983.872635879627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45983.872635879627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45983.872635879627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45983.872635879627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45983.872635879627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45983.872635879627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45983.872635879627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45983.872635879627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45983.872635879627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45983.872635879627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45983.872635879627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45983.872635879627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45983.872635879627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45983.872635879627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45983.872635879627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45983.872635879627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45983.872635879627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45983.872635879627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45983.872635879627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45983.872635879627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45983.872635879627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45983.872635879627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45983.872635879627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45983.872635879627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45983.872635879627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45983.872635879627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45983.872635879627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45983.872635879627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45983.872635879627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45983.872635879627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45983.872635879627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45983.872635879627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45983.872635879627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45983.872635879627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45983.872635879627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45983.872635879627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45983.872635879627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45983.872635879627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45983.872635879627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45983.872635879627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45983.872635879627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45983.872635879627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45983.872635879627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45983.872635879627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45983.872635879627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45983.872635879627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45983.872635879627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45983.872635879627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45983.872635879627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45983.872635879627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45983.872635879627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45983.872635879627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45983.872635879627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45983.872635879627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45983.872635879627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45983.872635879627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45983.872635879627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45983.872635879627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45983.872635879627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45983.872635879627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45983.872635879627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45983.872635879627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45983.872635879627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45983.872635879627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45983.872635879627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45983.872635879627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45983.872635879627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45983.872635879627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45983.872635879627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45983.872635879627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45983.872635879627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45983.872635879627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45983.872635879627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45983.872635879627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45983.872635879627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45983.872635879627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45983.872635879627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45983.872635879627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45983.872635879627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45983.872635879627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45983.872635879627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45983.872635879627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45983.872635879627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45983.872635879627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45983.872635879627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45983.872635879627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45983.872635879627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45983.872635879627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45983.872635879627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45983.872635879627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45983.872635879627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45983.872635879627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45983.872635879627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45983.872635879627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45983.872635879627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45983.872635879627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45983.872635879627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45983.872635879627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45983.872635879627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45983.872635879627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45983.872635879627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45983.872635879627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45983.872635879627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45983.872635879627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45983.872635879627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45983.872635879627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45983.872635879627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45983.872635879627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45983.872635879627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45983.872635879627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45983.872635879627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45983.872635879627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45983.872635879627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45983.872635879627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45983.872635879627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45983.872635879627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45983.872635879627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45983.872635879627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45983.872635879627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45983.872635879627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45983.872635879627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45983.872635879627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45983.872635879627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45983.872635879627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45983.872635879627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45983.872635879627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45983.872635879627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45983.872635879627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45983.872635879627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45983.872635879627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45983.872635879627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45983.872635879627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45983.872635879627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45983.872635879627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45983.872635879627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45983.872635879627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45983.872635879627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45983.872635879627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45983.872635879627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45983.872635879627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45983.872635879627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45983.872635879627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45983.872635879627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45983.872635879627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45983.872635879627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45983.872635879627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45983.872635879627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45983.872635879627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45983.872635879627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45983.872635879627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45983.872635879627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45983.872635879627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45983.872635879627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45983.872635879627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45983.872635879627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45983.872635879627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45983.872635879627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45983.872635879627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45983.872635879627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45983.872635879627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45983.872635879627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45983.872635879627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45983.872635879627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45983.872635879627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45983.872635879627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45983.872635879627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45983.872635879627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45983.872635879627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45983.872635879627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45983.872635879627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45983.872635879627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45983.872635879627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45983.872635879627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45983.872635879627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45983.872635879627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45983.872635879627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45983.872635879627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45983.872635879627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45983.872635879627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45983.872635879627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45983.872635879627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45983.872635879627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45983.872635879627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45983.872635879627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45983.872635879627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45983.872635879627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45983.872635879627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45983.872635879627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45983.872635879627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45983.872635879627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45983.872635879627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45983.872635879627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45983.872635879627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45983.872635879627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45983.872635879627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45983.872635879627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45983.872635879627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45983.872635879627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45983.872635879627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45983.872635879627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45983.872635879627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45983.872635879627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45983.872635879627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45983.872635879627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45983.872635879627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45983.872635879627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45983.872635879627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45983.872635879627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45983.872635879627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45983.872635879627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45983.872635879627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45983.872635879627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45983.872635879627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45983.872635879627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45983.872635879627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45983.872635879627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45983.872635879627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45983.872635879627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45983.872635879627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45983.872635879627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45983.872635879627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45983.872635879627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45983.872635879627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45983.872635879627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45983.872635879627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45983.872635879627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45983.872635879627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45983.872635879627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45983.872635879627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45983.872635879627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45983.872635879627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45983.872635879627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45983.872635879627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45983.872635879627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45983.872635879627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45983.872635879627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45983.872635879627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45983.872635879627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45983.872635879627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45983.872635879627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45983.872635879627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45983.872635879627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45983.872635879627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45983.872635879627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45983.872635879627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45983.872635879627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45983.872635879627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45983.872635879627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45983.872635879627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45983.872635879627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45983.872635879627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45983.872635879627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45983.872635879627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45983.872635879627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45983.872635879627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45983.872635879627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45983.872635879627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45983.872635879627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45983.872635879627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45983.872635879627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45983.872635879627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45983.872635879627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45983.872635879627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45983.872635879627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45983.872635879627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45983.872635879627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45983.872635879627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45983.872635879627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45983.872635879627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45983.872635879627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45983.872635879627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45983.872635879627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45983.872635879627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45983.872635879627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45983.872635879627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45983.872635879627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45983.872635879627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45983.872635879627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45983.872635879627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45983.872635879627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45983.872635879627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45983.872635879627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45983.872635879627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45983.872635879627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45983.872635879627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45983.872635879627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45983.872635879627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45983.872635879627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45983.872635879627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45983.872635879627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45983.872635879627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45983.872635879627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45983.872635879627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45983.872635879627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45983.872635879627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45983.872635879627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45983.872635879627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45983.872635879627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45983.872635879627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45983.872635879627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45983.872635879627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45983.872635879627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45983.872635879627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45983.872635879627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45983.872635879627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45983.872635879627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45983.872635879627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45983.872635879627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45983.872635879627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45983.872635879627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45983.872635879627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45983.872635879627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45983.872635879627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45983.872635879627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45983.872635879627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45983.872635879627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45983.872635879627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45983.872635879627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45983.872635879627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45983.872635879627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45983.872635879627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45983.872635879627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45983.872635879627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45983.872635879627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45983.872635879627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45983.872635879627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45983.872635879627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45983.872635879627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45983.872635879627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45983.872635879627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45983.872635879627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45983.872635879627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45983.872635879627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45983.872635879627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45983.872635879627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45983.872635879627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45983.872635879627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45983.872635879627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45983.872635879627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45983.872635879627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45983.872635879627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45983.872635879627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45983.872635879627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45983.872635879627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45983.872635879627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45983.872635879627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45983.872635879627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45983.872635879627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45983.872635879627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45983.872635879627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45983.872635879627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45983.872635879627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45983.872635879627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45983.872635879627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45983.872635879627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45983.872635879627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45983.872635879627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45983.872635879627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45983.872635879627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45983.872635879627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45983.872635879627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45983.872635879627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45983.872635879627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45983.872635879627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45983.872635879627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45983.872635879627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45983.872635879627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45983.872635879627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45983.872635879627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45983.872635879627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45983.872635879627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45983.872635879627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45983.872635879627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45983.872635879627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45983.872635879627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45983.872635879627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45983.872635879627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45983.872635879627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45983.872635879627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45983.872635879627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45983.872635879627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45983.872635879627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45983.872635879627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45983.872635879627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45983.872635879627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45983.872635879627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45983.872635879627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45983.872635879627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45983.872635879627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45983.872635879627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45983.872635879627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45983.872635879627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45983.872635879627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45983.872635879627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45983.872635879627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45983.872635879627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45983.872635879627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45983.872635879627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45983.872635879627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45983.872635879627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45983.872635879627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45983.872635879627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45983.872635879627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45983.872635879627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45983.872635879627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45983.872635879627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45983.872635879627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45983.872635879627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45983.872635879627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45983.872635879627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45983.872635879627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45983.872635879627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45983.872635879627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45983.872635879627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45983.872635879627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45983.872635879627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45983.872635879627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45983.872635879627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45983.872635879627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45983.872635879627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45983.872635879627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45983.872635879627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45983.872635879627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45983.872635879627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45983.872635879627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45983.872635879627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45983.872635879627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45983.872635879627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45983.872635879627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45983.872635879627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45983.872635879627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45983.872635879627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45983.872635879627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45983.872635879627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45983.872635879627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45983.872635879627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45983.872635879627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45983.872635879627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45983.872635879627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45983.872635879627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45983.872635879627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45983.872635879627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45983.872635879627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45983.872635879627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45983.872635879627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45983.872635879627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45983.872635879627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45983.872635879627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45983.872635879627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45983.872635879627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45983.872635879627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45983.872635879627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45983.872635879627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45983.872635879627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45983.872635879627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45983.872635879627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45983.872635879627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45983.872635879627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45983.872635879627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45983.872635879627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45983.872635879627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45983.872635879627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45983.872635879627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45983.872635879627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45983.872635879627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45983.872635879627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45983.872635879627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45983.872635879627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45983.872635879627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45983.872635879627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45983.872635879627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45983.872635879627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45983.872635879627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45983.872635879627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45983.872635879627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45983.872635879627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45983.872635879627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45983.872635879627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45983.872635879627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45983.872635879627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45983.872635879627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45983.872635879627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45983.872635879627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45983.872635879627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45983.872635879627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45983.872635879627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45983.872635879627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45983.872635879627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45983.872635879627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45983.872635879627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45983.872635879627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45983.872635879627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45983.872635879627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45983.872635879627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45983.872635879627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45983.872635879627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45983.872635879627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45983.872635879627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45983.872635879627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45983.872635879627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45983.872635879627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45983.872635879627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45983.872635879627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45983.872635879627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45983.872635879627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45983.872635879627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45983.872635879627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45983.872635879627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45983.872635879627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45983.872635879627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45983.872635879627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45983.872635879627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45983.872635879627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45983.872635879627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45983.872635879627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45983.872635879627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45983.872635879627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45983.872635879627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45983.872635879627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45983.872635879627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45983.872635879627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45983.872635879627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45983.872635879627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45983.872635879627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45983.872635879627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45983.872635879627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45983.872635879627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45983.872635879627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45983.872635879627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45983.872635879627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45983.872635879627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45983.872635879627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45983.872635879627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45983.872635879627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45983.872635879627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45983.872635879627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45983.872635879627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45983.872635879627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45983.872635879627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45983.872635879627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45983.872635879627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45983.872635879627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45983.872635879627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45983.872635879627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45983.872635879627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45983.872635879627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45983.872635879627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45983.872635879627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45983.872635879627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45983.872635879627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45983.872635879627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45983.872635879627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45983.872635879627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45983.872635879627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45983.872635879627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45983.872635879627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45983.872635879627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45983.872635879627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45983.872635879627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45983.872635879627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45983.872635879627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45983.872635879627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45983.872635879627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45983.872635879627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45983.872635879627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45983.872635879627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45983.872635879627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45983.872635879627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45983.872635879627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45983.872635879627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45983.872635879627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45983.872635879627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45983.872635879627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45983.872635879627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45983.872635879627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45983.872635879627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45983.872635879627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45983.872635879627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45983.872635879627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45983.872635879627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45983.872635879627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45983.872635879627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45983.872635879627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45983.872635879627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45983.872635879627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45983.872635879627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45983.872635879627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45983.872635879627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45983.872635879627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45983.872635879627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45983.872635879627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45983.872635879627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45983.872635879627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45983.872635879627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45983.872635879627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45983.872635879627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45983.872635879627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45983.872635879627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45983.872635879627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45983.872635879627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45983.872635879627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45983.872635879627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45983.872635879627</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280.39191828703042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0.13312199073698139</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9.5402083330554888E-2</v>
      </c>
      <c r="H4" s="95">
        <v>45983.862488425926</v>
      </c>
      <c r="I4" s="113" t="str">
        <f>IFERROR(VLOOKUP(D4,DB!A:F,6,0),"")</f>
        <v>Generator-SG</v>
      </c>
      <c r="J4" s="113" t="str">
        <f>IFERROR(VLOOKUP(D4,DB!A:G,7,0),"")</f>
        <v>In progress</v>
      </c>
      <c r="K4" s="97" t="s">
        <v>39112</v>
      </c>
      <c r="L4" s="91" t="str">
        <f>IFERROR(VLOOKUP(D4,DB!A:I,9,0),"")</f>
        <v>Latis</v>
      </c>
    </row>
    <row r="5" spans="1:16" ht="30" customHeight="1">
      <c r="A5" s="113" t="s">
        <v>39113</v>
      </c>
      <c r="B5" s="113" t="str">
        <f>IFERROR(VLOOKUP(D5,DB!A:K,11,0),"")</f>
        <v>R4</v>
      </c>
      <c r="C5" s="93">
        <v>1</v>
      </c>
      <c r="D5" s="91" t="s">
        <v>32088</v>
      </c>
      <c r="E5" s="94" t="s">
        <v>39021</v>
      </c>
      <c r="F5" s="95">
        <v>45983.859861111108</v>
      </c>
      <c r="G5" s="96">
        <f t="shared" ca="1" si="1"/>
        <v>1.2774768518283963E-2</v>
      </c>
      <c r="H5" s="95">
        <v>45983.854305555556</v>
      </c>
      <c r="I5" s="113" t="str">
        <f>IFERROR(VLOOKUP(D5,DB!A:F,6,0),"")</f>
        <v>SCECO</v>
      </c>
      <c r="J5" s="113" t="str">
        <f>IFERROR(VLOOKUP(D5,DB!A:G,7,0),"")</f>
        <v>Dead</v>
      </c>
      <c r="K5" s="97" t="s">
        <v>39114</v>
      </c>
      <c r="L5" s="91" t="str">
        <f>IFERROR(VLOOKUP(D5,DB!A:I,9,0),"")</f>
        <v>Latis</v>
      </c>
    </row>
    <row r="6" spans="1:16" ht="15" customHeight="1">
      <c r="A6" s="113"/>
      <c r="B6" s="113" t="str">
        <f>IFERROR(VLOOKUP(D6,DB!A:K,11,0),"")</f>
        <v/>
      </c>
      <c r="C6" s="93"/>
      <c r="D6" s="91"/>
      <c r="E6" s="94"/>
      <c r="F6" s="95"/>
      <c r="G6" s="96">
        <f t="shared" ca="1" si="1"/>
        <v>45983.872635879627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45983.872635879627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45983.872635879627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45983.872635879627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45983.872635879627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45983.872635879627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45983.872635879627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45983.872635879627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45983.872635879627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45983.872635879627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45983.872635879627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45983.872635879627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45983.872635879627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45983.872635879627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45983.872635879627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45983.872635879627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45983.872635879627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45983.872635879627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45983.872635879627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45983.872635879627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45983.872635879627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45983.872635879627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45983.872635879627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45983.872635879627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45983.872635879627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45983.872635879627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45983.872635879627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45983.872635879627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45983.872635879627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45983.872635879627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45983.872635879627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45983.872635879627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45983.872635879627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45983.872635879627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45983.872635879627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45983.872635879627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45983.872635879627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45983.872635879627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45983.872635879627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45983.872635879627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45983.872635879627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45983.872635879627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45983.872635879627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45983.872635879627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45983.872635879627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45983.872635879627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45983.872635879627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45983.872635879627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45983.872635879627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45983.872635879627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45983.872635879627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45983.872635879627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45983.872635879627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45983.872635879627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45983.872635879627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45983.872635879627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45983.872635879627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45983.872635879627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45983.872635879627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45983.872635879627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45983.872635879627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45983.872635879627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45983.872635879627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45983.872635879627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45983.872635879627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45983.872635879627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45983.872635879627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45983.872635879627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45983.872635879627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45983.872635879627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45983.872635879627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45983.872635879627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45983.872635879627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45983.872635879627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45983.872635879627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45983.872635879627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45983.872635879627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45983.872635879627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45983.872635879627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45983.872635879627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45983.872635879627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45983.872635879627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45983.872635879627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45983.872635879627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45983.872635879627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45983.872635879627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45983.872635879627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45983.872635879627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45983.872635879627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45983.872635879627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45983.872635879627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45983.872635879627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45983.872635879627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45983.872635879627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45983.872635879627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45983.872635879627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45983.872635879627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45983.872635879627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45983.872635879627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45983.872635879627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45983.872635879627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45983.872635879627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45983.872635879627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45983.872635879627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45983.872635879627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45983.872635879627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45983.872635879627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45983.872635879627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45983.872635879627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45983.872635879627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45983.872635879627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45983.872635879627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45983.872635879627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45983.872635879627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45983.872635879627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45983.872635879627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45983.872635879627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45983.872635879627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45983.872635879627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45983.872635879627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45983.872635879627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45983.872635879627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45983.872635879627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45983.872635879627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45983.872635879627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45983.872635879627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45983.872635879627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45983.872635879627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45983.872635879627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45983.872635879627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45983.872635879627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45983.872635879627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45983.872635879627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45983.872635879627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45983.872635879627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45983.872635879627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45983.872635879627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45983.872635879627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45983.872635879627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45983.872635879627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45983.872635879627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45983.872635879627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45983.872635879627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45983.872635879627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45983.872635879627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45983.872635879627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45983.872635879627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45983.872635879627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45983.872635879627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45983.872635879627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45983.872635879627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45983.872635879627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45983.872635879627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45983.872635879627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45983.872635879627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45983.872635879627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45983.872635879627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45983.872635879627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45983.872635879627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45983.872635879627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45983.872635879627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45983.872635879627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45983.872635879627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45983.872635879627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45983.872635879627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45983.872635879627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45983.872635879627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45983.872635879627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45983.872635879627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45983.872635879627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45983.872635879627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45983.872635879627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45983.872635879627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45983.872635879627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45983.872635879627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45983.872635879627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45983.872635879627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45983.872635879627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45983.872635879627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45983.872635879627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45983.872635879627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45983.872635879627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45983.872635879627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45983.872635879627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45983.872635879627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45983.872635879627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45983.872635879627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45983.872635879627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45983.872635879627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45983.872635879627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45983.872635879627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45983.872635879627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45983.872635879627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45983.872635879627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45983.872635879627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45983.872635879627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45983.872635879627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45983.872635879627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45983.872635879627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45983.872635879627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45983.872635879627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45983.872635879627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45983.872635879627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45983.872635879627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45983.872635879627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45983.872635879627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45983.872635879627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45983.872635879627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45983.872635879627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45983.872635879627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45983.872635879627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45983.872635879627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45983.872635879627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45983.872635879627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45983.872635879627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45983.872635879627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45983.872635879627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45983.872635879627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45983.872635879627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45983.872635879627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45983.872635879627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45983.872635879627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45983.872635879627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45983.872635879627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45983.872635879627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45983.872635879627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45983.872635879627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45983.872635879627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45983.872635879627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45983.872635879627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45983.872635879627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45983.872635879627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45983.872635879627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45983.872635879627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45983.872635879627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45983.872635879627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45983.872635879627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45983.872635879627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45983.872635879627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45983.872635879627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45983.872635879627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45983.872635879627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45983.872635879627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45983.872635879627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45983.872635879627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45983.872635879627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45983.872635879627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45983.872635879627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45983.872635879627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45983.872635879627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45983.872635879627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45983.872635879627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45983.872635879627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45983.872635879627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45983.872635879627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45983.872635879627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45983.872635879627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45983.872635879627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45983.872635879627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45983.872635879627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45983.872635879627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45983.872635879627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45983.872635879627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45983.872635879627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45983.872635879627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45983.872635879627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45983.872635879627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45983.872635879627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45983.872635879627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45983.872635879627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45983.872635879627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45983.872635879627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45983.872635879627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45983.872635879627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45983.872635879627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45983.872635879627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45983.872635879627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45983.872635879627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45983.872635879627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45983.872635879627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45983.872635879627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45983.872635879627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45983.872635879627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45983.872635879627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45983.872635879627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45983.872635879627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45983.872635879627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45983.872635879627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45983.872635879627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45983.872635879627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45983.872635879627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45983.872635879627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45983.872635879627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45983.872635879627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45983.872635879627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45983.872635879627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45983.872635879627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45983.872635879627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45983.872635879627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45983.872635879627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45983.872635879627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45983.872635879627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45983.872635879627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45983.872635879627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45983.872635879627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45983.872635879627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45983.872635879627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45983.872635879627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45983.872635879627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45983.872635879627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45983.872635879627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45983.872635879627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45983.872635879627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45983.872635879627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45983.872635879627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45983.872635879627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45983.872635879627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45983.872635879627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45983.872635879627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45983.872635879627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45983.872635879627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45983.872635879627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45983.872635879627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45983.872635879627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45983.872635879627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45983.872635879627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45983.872635879627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45983.872635879627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45983.872635879627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45983.872635879627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45983.872635879627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45983.872635879627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45983.872635879627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45983.872635879627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45983.872635879627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45983.872635879627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45983.872635879627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45983.872635879627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45983.872635879627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45983.872635879627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45983.872635879627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45983.872635879627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45983.872635879627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45983.872635879627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45983.872635879627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45983.872635879627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45983.872635879627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45983.872635879627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45983.872635879627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45983.872635879627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45983.872635879627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45983.872635879627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45983.872635879627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45983.872635879627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45983.872635879627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45983.872635879627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45983.872635879627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45983.872635879627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45983.872635879627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45983.872635879627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45983.872635879627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45983.872635879627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45983.872635879627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45983.872635879627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45983.872635879627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45983.872635879627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45983.872635879627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45983.872635879627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45983.872635879627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45983.872635879627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45983.872635879627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45983.872635879627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45983.872635879627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45983.872635879627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45983.872635879627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45983.872635879627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45983.872635879627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45983.872635879627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45983.872635879627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45983.872635879627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45983.872635879627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45983.872635879627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45983.872635879627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45983.872635879627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45983.872635879627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45983.872635879627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45983.872635879627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45983.872635879627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45983.872635879627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45983.872635879627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45983.872635879627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45983.872635879627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45983.872635879627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45983.872635879627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45983.872635879627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45983.872635879627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45983.872635879627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45983.872635879627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45983.872635879627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45983.872635879627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45983.872635879627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45983.872635879627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45983.872635879627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45983.872635879627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45983.872635879627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45983.872635879627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45983.872635879627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45983.872635879627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45983.872635879627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45983.872635879627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45983.872635879627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45983.872635879627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45983.872635879627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45983.872635879627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45983.872635879627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45983.872635879627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45983.872635879627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45983.872635879627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45983.872635879627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45983.872635879627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45983.872635879627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45983.872635879627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45983.872635879627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45983.872635879627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45983.872635879627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45983.872635879627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45983.872635879627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45983.872635879627</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92.040575694438303</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57.683758564809978</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35.211524768514209</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6.3578326388887945</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2.4993372685130453</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32664</v>
      </c>
      <c r="E7" s="109" t="s">
        <v>39102</v>
      </c>
      <c r="F7" s="128">
        <v>45982.768553240741</v>
      </c>
      <c r="G7" s="111">
        <f ca="1">IFERROR(NOW()-F7,"")</f>
        <v>1.104082638885302</v>
      </c>
      <c r="H7" s="128">
        <v>45982.753275462965</v>
      </c>
      <c r="I7" s="109" t="str">
        <f>IFERROR(VLOOKUP(D7,DB!A:F,6,0),"")</f>
        <v>SCECO</v>
      </c>
      <c r="J7" s="109" t="str">
        <f>IFERROR(VLOOKUP(D7,DB!A:G,7,0),"")</f>
        <v>Good</v>
      </c>
      <c r="K7" s="109" t="s">
        <v>39126</v>
      </c>
      <c r="L7" s="109" t="str">
        <f>IFERROR(VLOOKUP(D7,DB!A:I,9,0),"")</f>
        <v>Latis</v>
      </c>
    </row>
    <row r="8" spans="1:13">
      <c r="A8" s="109" t="s">
        <v>39127</v>
      </c>
      <c r="B8" s="109" t="str">
        <f>IFERROR(VLOOKUP(D8,DB!A:K,11,0),"")</f>
        <v>R5</v>
      </c>
      <c r="C8" s="109">
        <v>1</v>
      </c>
      <c r="D8" s="109" t="s">
        <v>15237</v>
      </c>
      <c r="E8" s="109" t="s">
        <v>39021</v>
      </c>
      <c r="F8" s="109"/>
      <c r="G8" s="111">
        <f ca="1">IFERROR(NOW()-F8,"")</f>
        <v>45983.872635879627</v>
      </c>
      <c r="H8" s="128">
        <v>45983.834201388891</v>
      </c>
      <c r="I8" s="109" t="str">
        <f>IFERROR(VLOOKUP(D8,DB!A:F,6,0),"")</f>
        <v>SCECO</v>
      </c>
      <c r="J8" s="109" t="str">
        <f>IFERROR(VLOOKUP(D8,DB!A:G,7,0),"")</f>
        <v>Dead</v>
      </c>
      <c r="K8" s="109" t="s">
        <v>39128</v>
      </c>
      <c r="L8" s="109" t="str">
        <f>IFERROR(VLOOKUP(D8,DB!A:I,9,0),"")</f>
        <v>Latis</v>
      </c>
    </row>
    <row r="9" spans="1:13">
      <c r="A9" s="109"/>
      <c r="B9" s="109" t="str">
        <f>IFERROR(VLOOKUP(D9,DB!A:K,11,0),"")</f>
        <v/>
      </c>
      <c r="C9" s="109"/>
      <c r="D9" s="109"/>
      <c r="E9" s="109"/>
      <c r="F9" s="109"/>
      <c r="G9" s="111">
        <f ca="1">IFERROR(NOW()-F9,"")</f>
        <v>45983.872635879627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45983.872635879627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45983.872635879627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45983.872635879627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45983.872635879627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45983.872635879627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45983.872635879627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45983.872635879627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45983.872635879627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45983.872635879627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45983.872635879627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45983.872635879627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45983.872635879627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45983.872635879627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45983.872635879627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45983.872635879627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45983.872635879627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45983.872635879627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45983.872635879627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45983.872635879627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45983.872635879627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45983.872635879627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45983.872635879627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45983.872635879627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45983.872635879627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45983.872635879627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45983.872635879627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45983.872635879627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45983.872635879627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45983.872635879627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45983.872635879627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45983.872635879627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45983.872635879627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45983.872635879627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45983.872635879627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45983.872635879627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45983.872635879627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45983.872635879627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45983.872635879627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45983.872635879627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45983.872635879627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45983.872635879627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45983.872635879627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45983.872635879627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45983.872635879627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45983.872635879627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45983.872635879627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45983.872635879627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45983.872635879627</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45983.872635879627</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45983.872635879627</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45983.872635879627</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45983.872635879627</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45983.872635879627</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45983.872635879627</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45983.872635879627</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45983.872635879627</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45983.872635879627</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45983.872635879627</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45983.872635879627</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45983.872635879627</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45983.872635879627</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45983.872635879627</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45983.872635879627</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45983.872635879627</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45983.872635879627</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45983.872635879627</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45983.872635879627</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45983.872635879627</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45983.872635879627</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45983.872635879627</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45983.872635879627</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45983.872635879627</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45983.872635879627</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45983.872635879627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45983.872635879627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45983.872635879627</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45983.872635879627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45983.872635879627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45983.872635879627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45983.872635879627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45983.872635879627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45983.872635879627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45983.872635879627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45983.872635879627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45983.872635879627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45983.872635879627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45983.872635879627</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2025-11-22T17:58:37Z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