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29" documentId="13_ncr:1_{F6CB121F-512D-4AA6-A0C1-0FB36C537598}" xr6:coauthVersionLast="47" xr6:coauthVersionMax="47" xr10:uidLastSave="{276D922B-CC5F-4DCF-9883-B4DB95BC748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<sst xmlns="http://schemas.openxmlformats.org/spreadsheetml/2006/main" count="180266" uniqueCount="39117">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</sst>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297.94766805555264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45960.896093981479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45960.896093981479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45960.896093981479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45960.896093981479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45960.896093981479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45960.896093981479</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45960.896093981479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45960.896093981479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45960.896093981479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45960.896093981479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45960.896093981479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45960.896093981479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45960.896093981479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45960.896093981479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45960.896093981479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45960.896093981479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45960.896093981479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45960.896093981479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45960.896093981479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45960.896093981479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45960.896093981479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45960.896093981479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45960.896093981479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45960.896093981479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45960.896093981479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45960.896093981479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45960.896093981479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45960.896093981479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45960.896093981479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45960.896093981479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45960.896093981479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45960.896093981479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45960.896093981479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45960.896093981479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45960.896093981479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45960.896093981479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45960.896093981479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45960.896093981479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45960.896093981479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45960.896093981479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45960.896093981479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45960.896093981479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45960.896093981479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45960.896093981479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45960.896093981479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45960.896093981479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45960.896093981479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45960.896093981479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45960.896093981479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45960.896093981479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45960.896093981479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45960.896093981479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45960.896093981479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45960.896093981479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45960.896093981479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45960.896093981479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45960.896093981479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45960.896093981479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45960.896093981479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45960.896093981479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45960.896093981479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45960.896093981479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45960.896093981479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45960.896093981479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45960.896093981479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45960.896093981479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45960.896093981479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45960.896093981479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45960.896093981479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45960.896093981479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45960.896093981479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45960.896093981479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45960.896093981479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45960.896093981479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45960.896093981479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45960.896093981479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45960.896093981479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45960.896093981479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45960.896093981479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45960.896093981479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45960.896093981479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45960.896093981479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45960.896093981479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45960.896093981479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45960.896093981479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45960.896093981479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45960.896093981479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45960.896093981479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45960.896093981479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45960.896093981479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45960.896093981479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45960.896093981479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45960.896093981479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45960.896093981479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45960.896093981479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45960.896093981479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45960.896093981479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45960.896093981479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45960.896093981479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45960.896093981479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45960.896093981479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45960.896093981479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45960.896093981479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45960.896093981479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45960.896093981479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45960.896093981479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45960.896093981479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45960.896093981479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45960.896093981479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45960.896093981479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45960.896093981479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45960.896093981479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45960.896093981479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45960.896093981479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45960.896093981479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45960.896093981479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45960.896093981479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45960.896093981479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45960.896093981479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45960.896093981479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45960.896093981479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45960.896093981479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45960.896093981479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45960.896093981479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45960.896093981479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45960.896093981479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45960.896093981479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45960.896093981479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45960.896093981479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45960.896093981479</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45960.896093981479</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46C4CFC5-FF7D-4D67-A62A-D7D6F06C0594}"/>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135.89625601851731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2.1540106481479597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45960.896093981479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45960.896093981479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45960.896093981479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45960.896093981479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45960.896093981479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45960.896093981479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45960.896093981479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45960.896093981479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45960.896093981479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45960.896093981479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45960.896093981479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45960.896093981479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45960.896093981479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45960.896093981479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45960.896093981479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45960.896093981479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45960.896093981479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45960.896093981479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45960.896093981479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45960.896093981479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45960.896093981479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45960.896093981479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45960.896093981479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45960.896093981479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45960.896093981479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45960.896093981479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45960.896093981479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45960.896093981479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45960.896093981479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45960.896093981479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45960.896093981479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45960.896093981479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45960.896093981479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45960.896093981479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45960.896093981479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45960.896093981479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45960.896093981479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45960.896093981479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45960.896093981479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45960.896093981479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45960.896093981479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45960.896093981479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45960.896093981479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45960.896093981479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45960.896093981479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45960.896093981479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45960.896093981479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45960.896093981479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45960.896093981479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45960.896093981479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45960.896093981479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45960.896093981479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45960.896093981479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45960.896093981479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45960.896093981479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45960.896093981479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45960.896093981479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45960.896093981479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45960.896093981479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45960.896093981479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45960.896093981479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45960.896093981479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45960.896093981479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45960.896093981479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45960.896093981479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45960.896093981479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45960.896093981479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45960.896093981479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45960.896093981479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45960.896093981479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45960.896093981479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45960.896093981479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45960.896093981479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45960.896093981479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45960.896093981479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45960.896093981479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45960.896093981479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45960.896093981479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45960.896093981479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45960.896093981479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45960.896093981479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45960.896093981479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45960.896093981479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45960.896093981479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45960.896093981479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45960.896093981479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45960.896093981479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45960.896093981479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45960.896093981479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45960.896093981479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45960.896093981479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45960.896093981479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45960.896093981479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45960.896093981479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45960.896093981479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45960.896093981479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45960.896093981479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45960.896093981479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45960.896093981479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45960.896093981479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45960.896093981479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45960.896093981479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45960.896093981479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45960.896093981479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45960.896093981479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45960.896093981479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45960.896093981479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45960.896093981479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45960.896093981479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45960.896093981479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45960.896093981479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45960.896093981479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45960.896093981479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45960.896093981479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45960.896093981479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45960.896093981479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45960.896093981479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45960.896093981479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45960.896093981479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45960.896093981479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45960.896093981479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45960.896093981479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45960.896093981479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45960.896093981479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45960.896093981479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45960.896093981479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45960.896093981479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45960.896093981479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45960.896093981479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45960.896093981479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45960.896093981479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45960.896093981479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45960.896093981479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45960.896093981479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45960.896093981479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45960.896093981479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45960.896093981479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45960.896093981479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45960.896093981479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45960.896093981479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45960.896093981479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45960.896093981479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45960.896093981479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45960.896093981479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45960.896093981479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45960.896093981479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45960.896093981479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45960.896093981479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45960.896093981479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45960.896093981479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45960.896093981479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45960.896093981479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45960.896093981479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45960.896093981479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45960.896093981479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45960.896093981479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45960.896093981479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45960.896093981479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45960.896093981479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45960.896093981479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45960.896093981479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45960.896093981479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45960.896093981479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45960.896093981479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45960.896093981479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45960.896093981479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45960.896093981479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45960.896093981479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45960.896093981479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45960.896093981479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45960.896093981479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45960.896093981479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45960.896093981479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18" t="s">
        <v>17933</v>
      </c>
      <c r="E2" s="18"/>
      <c r="F2" s="20"/>
      <c r="G2" s="21">
        <f t="shared" ref="G2:G55" ca="1" si="0">IFERROR(NOW()-F2,"-")</f>
        <v>45960.896093981479</v>
      </c>
      <c r="H2" s="22"/>
      <c r="I2" s="19" t="str">
        <f>IFERROR(VLOOKUP(D2,DB!A:F,6,0),"")</f>
        <v>Generator-SG</v>
      </c>
      <c r="J2" s="18" t="str">
        <f>IFERROR(VLOOKUP(D2,DB!A:G,7,0),"")</f>
        <v>Dead</v>
      </c>
      <c r="K2" s="46"/>
      <c r="L2" s="23" t="str">
        <f>IFERROR(VLOOKUP(D2,DB!A:I,9,0),"")</f>
        <v>Latis</v>
      </c>
    </row>
    <row r="3" spans="1:13" ht="15" customHeight="1">
      <c r="A3" s="19"/>
      <c r="B3" s="63" t="str">
        <f>IFERROR(VLOOKUP(D3,DB!A:K,11,0),"")</f>
        <v/>
      </c>
      <c r="C3" s="18"/>
      <c r="D3" s="18"/>
      <c r="E3" s="18"/>
      <c r="F3" s="20"/>
      <c r="G3" s="21">
        <f t="shared" ca="1" si="0"/>
        <v>45960.896093981479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45960.896093981479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45960.896093981479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45960.896093981479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45960.896093981479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45960.896093981479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45960.896093981479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45960.896093981479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45960.896093981479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45960.896093981479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45960.896093981479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45960.896093981479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45960.896093981479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45960.896093981479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45960.896093981479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45960.896093981479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45960.896093981479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45960.896093981479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45960.896093981479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45960.896093981479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45960.896093981479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45960.896093981479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45960.896093981479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45960.896093981479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45960.896093981479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45960.896093981479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45960.896093981479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45960.896093981479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45960.896093981479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45960.896093981479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45960.896093981479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45960.896093981479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45960.896093981479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45960.896093981479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45960.896093981479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45960.896093981479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45960.896093981479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45960.896093981479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45960.896093981479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45960.896093981479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45960.896093981479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45960.896093981479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45960.896093981479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45960.896093981479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45960.896093981479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45960.896093981479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45960.896093981479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45960.896093981479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45960.896093981479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45960.896093981479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45960.896093981479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45960.896093981479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45960.896093981479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45960.896093981479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45960.896093981479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45960.896093981479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45960.896093981479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45960.896093981479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45960.896093981479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45960.896093981479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45960.896093981479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45960.896093981479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45960.896093981479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45960.896093981479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45960.896093981479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45960.896093981479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45960.896093981479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45960.896093981479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45960.896093981479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45960.896093981479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45960.896093981479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45960.896093981479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45960.896093981479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45960.896093981479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45960.896093981479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45960.896093981479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45960.896093981479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45960.896093981479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45960.896093981479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45960.896093981479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45960.896093981479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45960.896093981479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45960.896093981479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45960.896093981479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45960.896093981479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45960.896093981479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45960.896093981479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45960.896093981479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45960.896093981479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45960.896093981479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45960.896093981479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45960.896093981479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45960.896093981479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45960.896093981479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45960.896093981479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45960.896093981479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45960.896093981479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45960.896093981479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45960.896093981479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45960.896093981479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45960.896093981479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45960.896093981479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45960.896093981479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45960.896093981479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45960.896093981479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45960.896093981479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45960.896093981479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45960.896093981479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45960.896093981479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45960.896093981479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45960.896093981479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45960.896093981479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45960.896093981479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45960.896093981479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45960.896093981479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45960.896093981479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45960.896093981479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45960.896093981479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45960.896093981479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45960.896093981479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45960.896093981479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45960.896093981479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45960.896093981479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45960.896093981479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45960.896093981479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45960.896093981479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45960.896093981479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45960.896093981479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45960.896093981479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45960.896093981479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45960.896093981479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45960.896093981479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45960.896093981479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45960.896093981479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45960.896093981479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45960.896093981479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45960.896093981479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45960.896093981479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45960.896093981479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45960.896093981479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45960.896093981479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45960.896093981479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45960.896093981479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45960.896093981479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45960.896093981479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45960.896093981479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45960.896093981479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45960.896093981479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45960.896093981479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45960.896093981479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45960.896093981479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45960.896093981479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45960.896093981479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45960.896093981479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45960.896093981479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45960.896093981479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45960.896093981479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45960.896093981479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45960.896093981479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45960.896093981479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45960.896093981479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45960.896093981479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45960.896093981479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45960.896093981479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45960.896093981479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45960.896093981479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45960.896093981479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45960.896093981479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45960.896093981479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45960.896093981479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45960.896093981479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45960.896093981479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45960.896093981479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45960.896093981479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45960.896093981479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45960.896093981479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45960.896093981479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45960.896093981479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45960.896093981479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45960.896093981479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45960.896093981479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45960.896093981479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45960.896093981479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45960.896093981479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45960.896093981479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45960.896093981479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45960.896093981479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45960.896093981479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45960.896093981479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45960.896093981479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45960.896093981479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45960.896093981479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45960.896093981479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45960.896093981479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45960.896093981479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45960.896093981479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45960.896093981479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45960.896093981479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45960.896093981479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45960.896093981479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45960.896093981479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45960.896093981479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45960.896093981479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45960.896093981479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45960.896093981479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45960.896093981479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45960.896093981479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45960.896093981479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45960.896093981479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45960.896093981479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45960.896093981479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45960.896093981479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45960.896093981479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45960.896093981479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45960.896093981479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45960.896093981479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45960.896093981479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45960.896093981479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45960.896093981479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45960.896093981479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45960.896093981479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45960.896093981479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45960.896093981479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45960.896093981479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45960.896093981479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45960.896093981479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45960.896093981479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45960.896093981479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45960.896093981479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45960.896093981479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45960.896093981479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45960.896093981479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45960.896093981479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45960.896093981479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45960.896093981479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45960.896093981479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45960.896093981479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45960.896093981479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45960.896093981479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45960.896093981479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45960.896093981479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45960.896093981479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45960.896093981479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45960.896093981479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45960.896093981479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45960.896093981479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45960.896093981479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45960.896093981479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45960.896093981479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45960.896093981479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45960.896093981479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45960.896093981479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45960.896093981479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45960.896093981479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45960.896093981479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45960.896093981479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45960.896093981479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45960.896093981479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45960.896093981479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45960.896093981479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45960.896093981479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45960.896093981479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45960.896093981479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45960.896093981479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45960.896093981479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45960.896093981479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45960.896093981479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45960.896093981479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45960.896093981479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45960.896093981479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45960.896093981479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45960.896093981479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45960.896093981479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45960.896093981479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45960.896093981479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45960.896093981479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45960.896093981479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45960.896093981479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45960.896093981479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45960.896093981479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45960.896093981479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45960.896093981479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45960.896093981479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45960.896093981479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45960.896093981479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45960.896093981479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45960.896093981479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45960.896093981479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45960.896093981479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45960.896093981479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45960.896093981479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45960.896093981479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45960.896093981479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45960.896093981479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45960.896093981479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45960.896093981479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45960.896093981479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45960.896093981479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45960.896093981479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45960.896093981479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45960.896093981479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45960.896093981479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45960.896093981479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45960.896093981479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45960.896093981479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45960.896093981479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45960.896093981479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45960.896093981479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45960.896093981479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45960.896093981479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45960.896093981479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45960.896093981479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45960.896093981479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45960.896093981479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45960.896093981479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45960.896093981479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45960.896093981479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45960.896093981479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45960.896093981479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45960.896093981479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45960.896093981479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45960.896093981479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45960.896093981479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45960.896093981479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45960.896093981479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45960.896093981479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45960.896093981479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45960.896093981479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45960.896093981479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45960.896093981479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45960.896093981479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45960.896093981479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45960.896093981479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45960.896093981479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45960.896093981479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45960.896093981479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45960.896093981479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45960.896093981479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45960.896093981479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45960.896093981479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45960.896093981479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45960.896093981479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45960.896093981479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45960.896093981479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45960.896093981479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45960.896093981479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45960.896093981479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45960.896093981479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45960.896093981479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45960.896093981479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45960.896093981479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45960.896093981479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45960.896093981479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45960.896093981479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45960.896093981479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45960.896093981479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45960.896093981479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45960.896093981479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45960.896093981479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45960.896093981479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45960.896093981479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45960.896093981479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45960.896093981479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45960.896093981479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45960.896093981479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45960.896093981479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45960.896093981479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45960.896093981479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45960.896093981479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45960.896093981479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45960.896093981479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45960.896093981479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45960.896093981479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45960.896093981479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45960.896093981479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45960.896093981479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45960.896093981479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45960.896093981479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45960.896093981479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45960.896093981479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45960.896093981479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45960.896093981479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45960.896093981479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45960.896093981479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45960.896093981479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45960.896093981479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45960.896093981479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45960.896093981479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45960.896093981479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45960.896093981479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45960.896093981479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45960.896093981479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45960.896093981479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45960.896093981479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45960.896093981479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45960.896093981479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45960.896093981479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45960.896093981479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45960.896093981479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45960.896093981479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45960.896093981479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45960.896093981479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45960.896093981479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45960.896093981479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45960.896093981479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45960.896093981479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45960.896093981479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45960.896093981479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45960.896093981479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45960.896093981479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45960.896093981479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45960.896093981479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45960.896093981479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45960.896093981479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45960.896093981479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45960.896093981479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45960.896093981479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45960.896093981479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45960.896093981479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45960.896093981479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45960.896093981479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45960.896093981479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45960.896093981479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45960.896093981479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45960.896093981479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45960.896093981479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45960.896093981479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45960.896093981479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45960.896093981479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45960.896093981479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45960.896093981479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45960.896093981479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45960.896093981479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45960.896093981479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45960.896093981479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45960.896093981479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45960.896093981479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45960.896093981479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45960.896093981479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45960.896093981479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45960.896093981479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45960.896093981479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45960.896093981479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45960.896093981479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45960.896093981479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45960.896093981479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45960.896093981479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45960.896093981479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45960.896093981479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45960.896093981479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45960.896093981479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45960.896093981479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45960.896093981479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45960.896093981479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45960.896093981479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45960.896093981479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45960.896093981479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45960.896093981479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45960.896093981479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45960.896093981479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45960.896093981479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45960.896093981479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45960.896093981479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45960.896093981479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45960.896093981479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45960.896093981479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45960.896093981479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45960.896093981479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45960.896093981479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45960.896093981479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45960.896093981479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45960.896093981479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45960.896093981479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45960.896093981479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45960.896093981479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45960.896093981479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45960.896093981479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45960.896093981479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45960.896093981479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45960.896093981479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45960.896093981479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45960.896093981479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45960.896093981479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45960.896093981479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45960.896093981479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45960.896093981479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45960.896093981479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45960.896093981479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45960.896093981479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45960.896093981479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45960.896093981479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45960.896093981479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45960.896093981479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45960.896093981479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45960.896093981479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45960.896093981479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45960.896093981479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45960.896093981479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45960.896093981479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45960.896093981479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45960.896093981479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45960.896093981479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45960.896093981479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45960.896093981479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45960.896093981479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45960.896093981479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45960.896093981479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45960.896093981479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45960.896093981479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45960.896093981479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45960.896093981479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45960.896093981479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45960.896093981479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45960.896093981479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45960.896093981479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45960.896093981479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45960.896093981479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45960.896093981479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45960.896093981479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45960.896093981479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45960.896093981479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45960.896093981479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45960.896093981479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45960.896093981479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45960.896093981479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45960.896093981479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45960.896093981479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45960.896093981479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45960.896093981479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45960.896093981479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45960.896093981479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45960.896093981479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45960.896093981479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45960.896093981479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45960.896093981479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45960.896093981479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45960.896093981479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45960.896093981479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45960.896093981479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45960.896093981479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45960.896093981479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45960.896093981479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45960.896093981479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45960.896093981479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45960.896093981479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45960.896093981479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45960.896093981479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45960.896093981479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45960.896093981479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45960.896093981479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45960.896093981479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45960.896093981479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45960.896093981479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45960.896093981479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45960.896093981479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45960.896093981479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45960.896093981479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45960.896093981479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45960.896093981479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45960.896093981479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45960.896093981479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45960.896093981479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45960.896093981479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45960.896093981479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45960.896093981479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45960.896093981479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45960.896093981479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45960.896093981479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45960.896093981479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45960.896093981479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45960.896093981479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45960.896093981479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45960.896093981479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45960.896093981479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45960.896093981479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45960.896093981479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45960.896093981479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45960.896093981479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45960.896093981479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45960.896093981479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45960.896093981479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45960.896093981479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45960.896093981479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45960.896093981479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45960.896093981479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45960.896093981479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45960.896093981479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45960.896093981479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45960.896093981479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45960.896093981479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45960.896093981479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45960.896093981479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45960.896093981479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45960.896093981479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45960.896093981479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45960.896093981479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45960.896093981479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45960.896093981479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45960.896093981479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45960.896093981479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45960.896093981479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45960.896093981479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45960.896093981479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45960.896093981479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45960.896093981479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45960.896093981479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45960.896093981479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45960.896093981479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45960.896093981479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45960.896093981479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45960.896093981479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45960.896093981479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45960.896093981479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45960.896093981479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45960.896093981479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45960.896093981479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45960.896093981479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45960.896093981479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45960.896093981479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45960.896093981479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45960.896093981479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45960.896093981479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45960.896093981479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45960.896093981479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45960.896093981479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45960.896093981479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45960.896093981479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45960.896093981479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45960.896093981479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45960.896093981479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45960.896093981479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45960.896093981479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45960.896093981479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45960.896093981479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45960.896093981479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45960.896093981479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45960.896093981479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45960.896093981479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45960.896093981479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45960.896093981479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45960.896093981479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45960.896093981479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45960.896093981479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45960.896093981479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45960.896093981479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45960.896093981479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45960.896093981479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45960.896093981479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45960.896093981479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45960.896093981479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45960.896093981479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45960.896093981479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45960.896093981479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45960.896093981479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45960.896093981479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45960.896093981479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45960.896093981479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45960.896093981479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45960.896093981479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45960.896093981479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45960.896093981479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45960.896093981479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45960.896093981479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45960.896093981479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45960.896093981479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45960.896093981479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45960.896093981479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45960.896093981479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45960.896093981479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45960.896093981479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45960.896093981479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45960.896093981479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45960.896093981479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45960.896093981479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45960.896093981479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45960.896093981479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45960.896093981479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45960.896093981479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45960.896093981479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45960.896093981479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45960.896093981479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45960.896093981479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45960.896093981479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45960.896093981479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45960.896093981479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45960.896093981479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45960.896093981479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45960.896093981479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45960.896093981479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45960.896093981479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45960.896093981479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45960.896093981479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45960.896093981479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45960.896093981479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45960.896093981479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45960.896093981479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45960.896093981479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45960.896093981479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45960.896093981479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45960.896093981479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45960.896093981479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45960.896093981479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45960.896093981479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45960.896093981479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45960.896093981479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45960.896093981479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45960.896093981479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45960.896093981479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45960.896093981479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45960.896093981479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45960.896093981479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45960.896093981479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45960.896093981479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45960.896093981479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45960.896093981479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45960.896093981479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45960.896093981479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45960.896093981479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45960.896093981479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45960.896093981479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45960.896093981479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45960.896093981479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45960.896093981479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45960.896093981479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45960.896093981479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45960.896093981479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45960.896093981479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45960.896093981479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45960.896093981479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45960.896093981479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45960.896093981479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45960.896093981479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45960.896093981479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45960.896093981479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45960.896093981479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45960.896093981479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45960.896093981479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45960.896093981479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45960.896093981479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45960.896093981479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45960.896093981479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45960.896093981479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45960.896093981479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45960.896093981479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45960.896093981479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45960.896093981479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45960.896093981479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45960.896093981479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45960.896093981479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45960.896093981479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45960.896093981479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45960.896093981479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45960.896093981479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45960.896093981479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45960.896093981479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45960.896093981479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45960.896093981479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45960.896093981479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45960.896093981479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45960.896093981479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45960.896093981479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45960.896093981479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45960.896093981479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45960.896093981479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45960.896093981479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45960.896093981479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45960.896093981479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45960.896093981479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45960.896093981479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45960.896093981479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45960.896093981479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45960.896093981479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45960.896093981479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45960.896093981479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45960.896093981479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45960.896093981479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45960.896093981479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45960.896093981479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45960.896093981479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45960.896093981479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45960.896093981479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45960.896093981479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45960.896093981479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45960.896093981479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45960.896093981479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45960.896093981479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45960.896093981479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45960.896093981479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45960.896093981479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45960.896093981479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45960.896093981479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45960.896093981479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45960.896093981479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45960.896093981479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45960.896093981479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45960.896093981479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45960.896093981479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45960.896093981479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45960.896093981479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45960.896093981479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45960.896093981479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45960.896093981479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45960.896093981479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45960.896093981479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45960.896093981479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45960.896093981479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45960.896093981479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45960.896093981479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45960.896093981479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45960.896093981479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45960.896093981479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45960.896093981479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45960.896093981479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45960.896093981479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45960.896093981479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45960.896093981479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45960.896093981479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45960.896093981479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45960.896093981479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45960.896093981479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45960.896093981479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45960.896093981479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45960.896093981479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45960.896093981479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45960.896093981479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45960.896093981479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45960.896093981479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45960.896093981479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45960.896093981479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45960.896093981479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45960.896093981479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45960.896093981479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45960.896093981479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45960.896093981479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45960.896093981479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45960.896093981479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45960.896093981479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45960.896093981479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45960.896093981479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45960.896093981479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45960.896093981479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45960.896093981479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45960.896093981479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45960.896093981479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45960.896093981479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45960.896093981479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45960.896093981479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45960.896093981479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45960.896093981479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45960.896093981479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45960.896093981479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45960.896093981479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45960.896093981479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45960.896093981479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45960.896093981479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45960.896093981479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45960.896093981479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45960.896093981479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45960.896093981479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45960.896093981479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45960.896093981479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45960.896093981479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45960.896093981479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45960.896093981479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45960.896093981479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45960.896093981479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45960.896093981479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45960.896093981479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45960.896093981479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45960.896093981479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45960.896093981479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45960.896093981479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45960.896093981479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45960.896093981479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45960.896093981479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45960.896093981479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45960.896093981479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45960.896093981479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45960.896093981479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45960.896093981479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45960.896093981479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45960.896093981479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45960.896093981479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45960.896093981479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45960.896093981479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45960.896093981479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45960.896093981479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45960.896093981479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45960.896093981479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45960.896093981479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45960.896093981479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45960.896093981479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45960.896093981479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45960.896093981479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45960.896093981479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45960.896093981479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45960.896093981479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45960.896093981479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45960.896093981479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45960.896093981479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45960.896093981479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45960.896093981479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45960.896093981479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45960.896093981479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45960.896093981479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45960.896093981479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45960.896093981479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45960.896093981479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45960.896093981479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45960.896093981479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45960.896093981479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45960.896093981479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45960.896093981479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45960.896093981479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45960.896093981479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45960.896093981479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45960.896093981479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45960.896093981479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45960.896093981479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45960.896093981479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45960.896093981479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45960.896093981479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45960.896093981479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45960.896093981479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45960.896093981479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45960.896093981479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45960.896093981479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45960.896093981479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45960.896093981479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45960.896093981479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45960.896093981479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45960.896093981479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45960.896093981479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45960.896093981479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45960.896093981479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45960.896093981479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45960.896093981479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45960.896093981479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45960.896093981479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45960.896093981479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45960.896093981479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45960.896093981479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45960.896093981479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45960.896093981479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45960.896093981479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45960.896093981479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45960.896093981479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45960.896093981479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45960.896093981479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45960.896093981479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45960.896093981479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45960.896093981479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45960.896093981479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45960.896093981479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45960.896093981479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45960.896093981479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45960.896093981479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45960.896093981479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45960.896093981479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45960.896093981479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45960.896093981479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45960.896093981479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45960.896093981479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45960.896093981479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45960.896093981479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45960.896093981479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45960.896093981479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45960.896093981479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45960.896093981479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45960.896093981479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45960.896093981479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45960.896093981479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45960.896093981479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45960.896093981479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45960.896093981479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45960.896093981479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45960.896093981479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45960.896093981479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45960.896093981479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45960.896093981479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45960.896093981479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45960.896093981479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45960.896093981479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45960.896093981479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45960.896093981479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45960.896093981479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45960.896093981479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45960.896093981479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45960.896093981479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45960.896093981479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45960.896093981479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45960.896093981479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45960.896093981479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45960.896093981479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45960.896093981479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45960.896093981479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45960.896093981479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45960.896093981479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45960.896093981479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45960.896093981479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45960.896093981479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45960.896093981479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45960.896093981479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45960.896093981479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45960.896093981479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45960.896093981479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45960.896093981479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45960.896093981479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45960.896093981479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45960.896093981479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45960.896093981479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45960.896093981479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45960.896093981479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45960.896093981479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45960.896093981479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45960.896093981479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45960.896093981479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45960.896093981479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45960.896093981479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45960.896093981479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45960.896093981479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45960.896093981479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45960.896093981479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45960.896093981479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45960.896093981479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45960.896093981479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45960.896093981479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45960.896093981479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45960.896093981479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45960.896093981479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45960.896093981479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45960.896093981479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45960.896093981479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45960.896093981479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45960.896093981479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45960.896093981479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45960.896093981479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45960.896093981479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45960.896093981479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45960.896093981479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45960.896093981479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45960.896093981479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45960.896093981479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45960.896093981479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45960.896093981479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45960.896093981479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45960.896093981479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45960.896093981479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45960.896093981479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45960.896093981479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45960.896093981479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45960.896093981479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45960.896093981479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45960.896093981479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45960.896093981479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45960.896093981479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45960.896093981479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45960.896093981479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45960.896093981479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45960.896093981479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45960.896093981479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45960.896093981479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45960.896093981479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45960.896093981479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45960.896093981479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45960.896093981479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45960.896093981479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45960.896093981479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45960.896093981479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45960.896093981479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45960.896093981479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45960.896093981479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45960.896093981479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45960.896093981479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45960.896093981479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45960.896093981479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45960.896093981479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45960.896093981479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45960.896093981479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45960.896093981479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45960.896093981479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45960.896093981479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45960.896093981479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45960.896093981479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45960.896093981479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45960.896093981479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45960.896093981479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45960.896093981479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45960.896093981479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45960.896093981479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45960.896093981479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45960.896093981479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257.41537638888258</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29396</v>
      </c>
      <c r="E3" s="98" t="s">
        <v>39021</v>
      </c>
      <c r="F3" s="123"/>
      <c r="G3" s="124">
        <f ca="1">IFERROR(NOW()-F3,"")</f>
        <v>45960.896093981479</v>
      </c>
      <c r="H3" s="123">
        <v>45960.818090277775</v>
      </c>
      <c r="I3" s="119" t="str">
        <f>IFERROR(VLOOKUP(D3,DB!A:F,6,0),"")</f>
        <v>SCECO</v>
      </c>
      <c r="J3" s="119" t="str">
        <f>IFERROR(VLOOKUP(D3,DB!A:G,7,0),"")</f>
        <v>Vandalized</v>
      </c>
      <c r="K3" s="125" t="s">
        <v>39110</v>
      </c>
      <c r="L3" s="121" t="str">
        <f>IFERROR(VLOOKUP(D3,DB!A:I,9,0),"")</f>
        <v>Latis</v>
      </c>
    </row>
    <row r="4" spans="1:16" ht="15" customHeight="1">
      <c r="A4" s="119"/>
      <c r="B4" s="119" t="str">
        <f>IFERROR(VLOOKUP(D4,DB!A:K,11,0),"")</f>
        <v/>
      </c>
      <c r="C4" s="120"/>
      <c r="D4" s="94"/>
      <c r="E4" s="98"/>
      <c r="F4" s="123"/>
      <c r="G4" s="124">
        <f ca="1">IFERROR(NOW()-F4,"")</f>
        <v>45960.896093981479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45960.896093981479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45960.896093981479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45960.896093981479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45960.896093981479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45960.896093981479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45960.896093981479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45960.896093981479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45960.896093981479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45960.896093981479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45960.896093981479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45960.896093981479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45960.896093981479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45960.896093981479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45960.896093981479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45960.896093981479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45960.896093981479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45960.896093981479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45960.896093981479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45960.896093981479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45960.896093981479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45960.896093981479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45960.896093981479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45960.896093981479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45960.896093981479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45960.896093981479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45960.896093981479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45960.896093981479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45960.896093981479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45960.896093981479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45960.896093981479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45960.896093981479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45960.896093981479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45960.896093981479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45960.896093981479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45960.896093981479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45960.896093981479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45960.896093981479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45960.896093981479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45960.896093981479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45960.896093981479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45960.896093981479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45960.896093981479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45960.896093981479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45960.896093981479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45960.896093981479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45960.896093981479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45960.896093981479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45960.896093981479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45960.896093981479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45960.896093981479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45960.896093981479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45960.896093981479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45960.896093981479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45960.896093981479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45960.896093981479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45960.896093981479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45960.896093981479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45960.896093981479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45960.896093981479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45960.896093981479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45960.896093981479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45960.896093981479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45960.896093981479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45960.896093981479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45960.896093981479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45960.896093981479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45960.896093981479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45960.896093981479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45960.896093981479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45960.896093981479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45960.896093981479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45960.896093981479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45960.896093981479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45960.896093981479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45960.896093981479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45960.896093981479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45960.896093981479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45960.896093981479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45960.896093981479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45960.896093981479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45960.896093981479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45960.896093981479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45960.896093981479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45960.896093981479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45960.896093981479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45960.896093981479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45960.896093981479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45960.896093981479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45960.896093981479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45960.896093981479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45960.896093981479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45960.896093981479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45960.896093981479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45960.896093981479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45960.896093981479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45960.896093981479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45960.896093981479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45960.896093981479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45960.896093981479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45960.896093981479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45960.896093981479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45960.896093981479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45960.896093981479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45960.896093981479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45960.896093981479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45960.896093981479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45960.896093981479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45960.896093981479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45960.896093981479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45960.896093981479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45960.896093981479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45960.896093981479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45960.896093981479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45960.896093981479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45960.896093981479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45960.896093981479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45960.896093981479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45960.896093981479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45960.896093981479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45960.896093981479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45960.896093981479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45960.896093981479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45960.896093981479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45960.896093981479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45960.896093981479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45960.896093981479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45960.896093981479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45960.896093981479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45960.896093981479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45960.896093981479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45960.896093981479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45960.896093981479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45960.896093981479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45960.896093981479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45960.896093981479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45960.896093981479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45960.896093981479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45960.896093981479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45960.896093981479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45960.896093981479</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45960.896093981479</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69.06403379629046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34.707216666662134</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12.234982870366366</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45960.896093981479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45960.896093981479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45960.896093981479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45960.896093981479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45960.896093981479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45960.896093981479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45960.896093981479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45960.896093981479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45960.896093981479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45960.896093981479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45960.896093981479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45960.896093981479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45960.896093981479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45960.896093981479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45960.896093981479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45960.896093981479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45960.896093981479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45960.896093981479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45960.896093981479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45960.896093981479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45960.896093981479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45960.896093981479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45960.896093981479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45960.896093981479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45960.896093981479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45960.896093981479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45960.896093981479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45960.896093981479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45960.896093981479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45960.896093981479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45960.896093981479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45960.896093981479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45960.896093981479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45960.896093981479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45960.896093981479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45960.896093981479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45960.896093981479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45960.896093981479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45960.896093981479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45960.896093981479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45960.896093981479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45960.896093981479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45960.896093981479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45960.896093981479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45960.896093981479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45960.896093981479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45960.896093981479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45960.896093981479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45960.896093981479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45960.896093981479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45960.896093981479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45960.896093981479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45960.896093981479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45960.896093981479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45960.896093981479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45960.896093981479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45960.896093981479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45960.896093981479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45960.896093981479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45960.896093981479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45960.896093981479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45960.896093981479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45960.896093981479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45960.896093981479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45960.896093981479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45960.896093981479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45960.896093981479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45960.896093981479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45960.896093981479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45960.896093981479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45960.896093981479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45960.896093981479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45960.896093981479</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45960.896093981479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45960.896093981479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45960.896093981479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45960.896093981479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45960.896093981479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45960.896093981479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45960.896093981479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45960.896093981479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45960.896093981479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45960.896093981479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45960.896093981479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45960.896093981479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45960.896093981479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45960.896093981479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45960.896093981479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45960.896093981479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45960.896093981479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45960.896093981479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45960.896093981479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45960.896093981479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45960.896093981479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45960.896093981479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45960.896093981479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45960.896093981479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45960.896093981479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45960.896093981479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45960.896093981479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45960.896093981479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45960.896093981479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45960.896093981479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45960.896093981479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45960.896093981479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45960.896093981479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45960.896093981479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45960.896093981479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45960.896093981479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45960.896093981479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45960.896093981479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45960.896093981479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45960.896093981479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45960.896093981479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45960.896093981479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45960.896093981479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45960.896093981479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45960.896093981479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45960.896093981479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45960.896093981479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45960.896093981479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45960.896093981479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45960.896093981479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45960.896093981479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45960.896093981479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45960.896093981479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45960.896093981479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45960.896093981479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45960.896093981479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45960.896093981479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45960.896093981479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45960.896093981479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45960.896093981479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45960.896093981479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45960.896093981479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45960.896093981479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45960.896093981479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45960.896093981479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45960.896093981479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45960.896093981479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45960.896093981479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45960.896093981479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45960.896093981479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45960.896093981479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45960.896093981479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45960.896093981479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45960.896093981479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45960.896093981479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45960.896093981479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45960.896093981479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45960.896093981479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45960.896093981479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45960.896093981479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45960.896093981479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45960.896093981479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45960.896093981479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45960.896093981479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45960.896093981479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45960.896093981479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45960.896093981479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45960.896093981479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45960.896093981479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45960.896093981479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45960.896093981479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45960.896093981479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45960.896093981479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45960.896093981479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45960.896093981479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45960.896093981479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45960.896093981479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45960.896093981479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45960.896093981479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45960.896093981479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45960.896093981479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45960.896093981479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45960.896093981479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45960.896093981479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45960.896093981479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45960.896093981479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45960.896093981479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45960.896093981479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45960.896093981479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45960.896093981479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45960.896093981479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45960.896093981479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45960.896093981479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45960.896093981479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45960.896093981479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45960.896093981479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45960.896093981479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45960.896093981479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45960.896093981479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45960.896093981479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45960.896093981479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45960.896093981479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45960.896093981479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45960.896093981479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45960.896093981479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45960.896093981479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45960.896093981479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45960.896093981479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45960.896093981479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45960.896093981479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45960.896093981479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45960.896093981479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45960.896093981479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45960.896093981479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45960.896093981479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45960.896093981479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45960.896093981479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45960.896093981479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45960.896093981479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45960.896093981479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45960.896093981479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45960.896093981479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45960.896093981479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45960.896093981479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45960.896093981479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45960.896093981479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45960.896093981479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45960.896093981479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45960.896093981479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45960.896093981479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45960.896093981479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45960.896093981479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45960.896093981479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45960.896093981479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45960.896093981479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45960.896093981479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45960.896093981479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45960.896093981479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45960.896093981479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45960.896093981479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45960.896093981479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45960.896093981479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45960.896093981479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45960.896093981479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45960.896093981479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45960.896093981479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45960.896093981479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45960.896093981479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45960.896093981479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45960.896093981479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45960.896093981479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45960.896093981479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45960.896093981479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45960.896093981479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45960.896093981479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45960.896093981479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45960.896093981479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45960.896093981479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45960.896093981479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45960.896093981479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45960.896093981479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45960.896093981479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45960.896093981479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45960.896093981479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45960.896093981479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45960.896093981479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45960.896093981479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45960.896093981479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45960.896093981479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45960.896093981479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45960.896093981479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45960.896093981479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45960.896093981479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45960.896093981479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45960.896093981479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45960.896093981479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45960.896093981479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45960.896093981479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45960.896093981479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45960.896093981479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45960.896093981479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45960.896093981479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45960.896093981479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45960.896093981479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45960.896093981479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45960.896093981479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45960.896093981479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45960.896093981479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45960.896093981479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45960.896093981479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45960.896093981479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45960.896093981479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45960.896093981479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45960.896093981479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45960.896093981479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45960.896093981479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45960.896093981479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45960.896093981479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45960.896093981479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45960.896093981479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45960.896093981479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45960.896093981479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45960.896093981479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45960.896093981479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45960.896093981479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45960.896093981479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45960.896093981479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45960.896093981479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45960.896093981479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45960.896093981479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45960.896093981479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45960.896093981479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45960.896093981479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45960.896093981479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45960.896093981479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45960.896093981479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45960.896093981479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45960.896093981479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45960.896093981479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45960.896093981479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45960.896093981479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45960.896093981479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45960.896093981479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45960.896093981479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45960.896093981479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45960.896093981479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45960.896093981479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45960.896093981479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45960.896093981479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45960.896093981479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45960.896093981479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45960.896093981479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45960.896093981479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45960.896093981479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45960.896093981479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45960.896093981479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45960.896093981479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45960.896093981479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45960.896093981479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45960.896093981479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45960.896093981479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45960.896093981479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45960.896093981479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45960.896093981479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45960.896093981479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45960.896093981479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45960.896093981479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45960.896093981479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45960.896093981479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45960.896093981479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45960.896093981479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45960.896093981479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45960.896093981479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45960.896093981479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45960.896093981479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45960.896093981479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45960.896093981479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45960.896093981479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45960.896093981479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45960.896093981479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45960.896093981479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45960.896093981479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45960.896093981479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45960.896093981479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45960.896093981479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45960.896093981479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45960.896093981479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45960.896093981479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45960.896093981479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45960.896093981479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45960.896093981479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45960.896093981479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45960.896093981479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45960.896093981479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45960.896093981479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45960.896093981479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45960.896093981479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45960.896093981479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45960.896093981479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45960.896093981479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45960.896093981479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45960.896093981479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45960.896093981479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45960.896093981479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45960.896093981479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45960.896093981479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45960.896093981479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45960.896093981479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45960.896093981479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45960.896093981479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45960.896093981479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45960.896093981479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45960.896093981479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45960.896093981479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45960.896093981479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45960.896093981479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45960.896093981479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45960.896093981479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45960.896093981479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45960.896093981479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45960.896093981479</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45960.896093981479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45960.896093981479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45960.896093981479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45960.896093981479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45960.896093981479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45960.896093981479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45960.896093981479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45960.896093981479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45960.896093981479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45960.896093981479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45960.896093981479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45960.896093981479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45960.896093981479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45960.896093981479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45960.896093981479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45960.896093981479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45960.896093981479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45960.896093981479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45960.896093981479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45960.896093981479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45960.896093981479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45960.896093981479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45960.896093981479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45960.896093981479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45960.896093981479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45960.896093981479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45960.896093981479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45960.896093981479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45960.896093981479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45960.896093981479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45960.896093981479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45960.896093981479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45960.896093981479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45960.896093981479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45960.896093981479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45960.896093981479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45960.896093981479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45960.896093981479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45960.896093981479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45960.896093981479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45960.896093981479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45960.896093981479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45960.896093981479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45960.896093981479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45960.896093981479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45960.896093981479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45960.896093981479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45960.896093981479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45960.896093981479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45960.896093981479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45960.896093981479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45960.896093981479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45960.896093981479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45960.896093981479</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2025-10-30T18:32:10Z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