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57" documentId="120_S{2AC9BD13-BADA-5192-A53E-5A8FF88502F6}" xr6:coauthVersionLast="47" xr6:coauthVersionMax="47" xr10:uidLastSave="{4CE4150B-0B15-4B1E-8653-F7DCA17F5FE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<sst xmlns="http://schemas.openxmlformats.org/spreadsheetml/2006/main" count="180286" uniqueCount="39127">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</sst>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315.57240925925726</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45978.520835185183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45978.520835185183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45978.520835185183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45978.520835185183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45978.520835185183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45978.520835185183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45978.520835185183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45978.520835185183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45978.520835185183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45978.520835185183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45978.520835185183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45978.520835185183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45978.520835185183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45978.520835185183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45978.520835185183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45978.520835185183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45978.520835185183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45978.520835185183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45978.520835185183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45978.520835185183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45978.520835185183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45978.520835185183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45978.520835185183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45978.520835185183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45978.520835185183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45978.520835185183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45978.520835185183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45978.520835185183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45978.520835185183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45978.520835185183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45978.520835185183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45978.520835185183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45978.520835185183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45978.520835185183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45978.520835185183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45978.520835185183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45978.520835185183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45978.520835185183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45978.520835185183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45978.520835185183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45978.520835185183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45978.520835185183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45978.520835185183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45978.520835185183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45978.520835185183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45978.520835185183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45978.520835185183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45978.520835185183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45978.520835185183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45978.520835185183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45978.520835185183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45978.520835185183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45978.520835185183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45978.520835185183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45978.520835185183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45978.520835185183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45978.520835185183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45978.520835185183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45978.520835185183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45978.520835185183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45978.520835185183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45978.520835185183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45978.520835185183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45978.520835185183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45978.520835185183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45978.520835185183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45978.520835185183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45978.520835185183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45978.520835185183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45978.520835185183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45978.520835185183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45978.520835185183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pane ySplit="4" topLeftCell="A5"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153.52099733796786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2.0844925925921416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45978.520835185183</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38" customFormat="1" ht="31.5" customHeight="1">
      <c r="A6" s="140" t="s">
        <v>39107</v>
      </c>
      <c r="B6" s="61" t="str">
        <f>IFERROR(VLOOKUP(D6,DB!A:K,11,0),"")</f>
        <v>R2</v>
      </c>
      <c r="C6" s="61">
        <v>1</v>
      </c>
      <c r="D6" s="61" t="s">
        <v>25138</v>
      </c>
      <c r="E6" s="85" t="s">
        <v>39021</v>
      </c>
      <c r="F6" s="74"/>
      <c r="G6" s="75">
        <f ca="1">IFERROR(NOW()-F6,"-")</f>
        <v>45978.520835185183</v>
      </c>
      <c r="H6" s="87" t="s">
        <v>39109</v>
      </c>
      <c r="I6" s="61" t="str">
        <f>IFERROR(VLOOKUP(D6,DB!A:F,6,0),"")</f>
        <v>Generator-SG</v>
      </c>
      <c r="J6" s="61" t="str">
        <f>IFERROR(VLOOKUP(D6,DB!A:G,7,0),"")</f>
        <v>In progress</v>
      </c>
      <c r="K6" s="86" t="s">
        <v>39110</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39"/>
    </row>
    <row r="7" spans="1:88" ht="31.5" customHeight="1">
      <c r="A7" s="102"/>
      <c r="B7" s="18" t="str">
        <f>IFERROR(VLOOKUP(D7,DB!A:K,11,0),"")</f>
        <v/>
      </c>
      <c r="C7" s="18"/>
      <c r="D7" s="18"/>
      <c r="E7" s="103"/>
      <c r="F7" s="104"/>
      <c r="G7" s="105">
        <f ca="1">IFERROR(NOW()-F7,"-")</f>
        <v>45978.520835185183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45978.520835185183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45978.520835185183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45978.520835185183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45978.520835185183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45978.520835185183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45978.520835185183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45978.520835185183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45978.520835185183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45978.520835185183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45978.520835185183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45978.520835185183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45978.520835185183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45978.520835185183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45978.520835185183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45978.520835185183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45978.520835185183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45978.520835185183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45978.520835185183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45978.520835185183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45978.520835185183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45978.520835185183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45978.520835185183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45978.520835185183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45978.520835185183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45978.520835185183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45978.520835185183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45978.520835185183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45978.520835185183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45978.520835185183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45978.520835185183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45978.520835185183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45978.520835185183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45978.520835185183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45978.520835185183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45978.520835185183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45978.520835185183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45978.520835185183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45978.520835185183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45978.520835185183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45978.520835185183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45978.520835185183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45978.520835185183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45978.520835185183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45978.520835185183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45978.520835185183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45978.520835185183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45978.520835185183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45978.520835185183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45978.520835185183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45978.520835185183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45978.520835185183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45978.520835185183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45978.520835185183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45978.520835185183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45978.520835185183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45978.520835185183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45978.520835185183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45978.520835185183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45978.520835185183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45978.520835185183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45978.520835185183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45978.520835185183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45978.520835185183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45978.520835185183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45978.520835185183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45978.520835185183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45978.520835185183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45978.520835185183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45978.520835185183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45978.520835185183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45978.520835185183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45978.520835185183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45978.520835185183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45978.520835185183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45978.520835185183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45978.520835185183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45978.520835185183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45978.520835185183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45978.520835185183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45978.520835185183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45978.520835185183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45978.520835185183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45978.520835185183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45978.520835185183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45978.520835185183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45978.520835185183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45978.520835185183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45978.520835185183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45978.520835185183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45978.520835185183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45978.520835185183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45978.520835185183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45978.520835185183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45978.520835185183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45978.520835185183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45978.520835185183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45978.520835185183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45978.520835185183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45978.520835185183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45978.520835185183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45978.520835185183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45978.520835185183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45978.520835185183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45978.520835185183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45978.520835185183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45978.520835185183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45978.520835185183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45978.520835185183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45978.520835185183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45978.520835185183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45978.520835185183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45978.520835185183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45978.520835185183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45978.520835185183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45978.520835185183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45978.520835185183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45978.520835185183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45978.520835185183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45978.520835185183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45978.520835185183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45978.520835185183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45978.520835185183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45978.520835185183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45978.520835185183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45978.520835185183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45978.520835185183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45978.520835185183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45978.520835185183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45978.520835185183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45978.520835185183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45978.520835185183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45978.520835185183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45978.520835185183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45978.520835185183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45978.520835185183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45978.520835185183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45978.520835185183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45978.520835185183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45978.520835185183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45978.520835185183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45978.520835185183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45978.520835185183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45978.520835185183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45978.520835185183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45978.520835185183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45978.520835185183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45978.520835185183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45978.520835185183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45978.520835185183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45978.520835185183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45978.520835185183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45978.520835185183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45978.520835185183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45978.520835185183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45978.520835185183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45978.520835185183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45978.520835185183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45978.520835185183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45978.520835185183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45978.520835185183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45978.520835185183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45978.520835185183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45978.520835185183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45978.520835185183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45978.520835185183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45978.520835185183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45978.520835185183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45978.520835185183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45978.520835185183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45978.520835185183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45978.520835185183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45978.520835185183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45978.520835185183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45978.520835185183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45978.520835185183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45978.520835185183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45978.520835185183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45978.520835185183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45978.520835185183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45978.520835185183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45978.520835185183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45978.520835185183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45978.520835185183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45978.520835185183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45978.520835185183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45978.520835185183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45978.520835185183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45978.520835185183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45978.520835185183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45978.520835185183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45978.520835185183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45978.520835185183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45978.520835185183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45978.520835185183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45978.520835185183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45978.520835185183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45978.520835185183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45978.520835185183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45978.520835185183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45978.520835185183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45978.520835185183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45978.520835185183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45978.520835185183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45978.520835185183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45978.520835185183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45978.520835185183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45978.520835185183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45978.520835300929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45978.520835300929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45978.520835300929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45978.520835300929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45978.520835300929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45978.520835300929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45978.520835300929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45978.520835300929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45978.520835300929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45978.520835300929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45978.520835300929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45978.520835300929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45978.520835300929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45978.520835300929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45978.520835300929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45978.520835300929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45978.520835300929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45978.520835300929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45978.520835300929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45978.520835300929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45978.520835300929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45978.520835300929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45978.520835300929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45978.520835300929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45978.520835300929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45978.520835300929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45978.520835300929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45978.520835300929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45978.520835300929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45978.520835300929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45978.520835300929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45978.520835300929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45978.520835300929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45978.520835300929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45978.520835300929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45978.520835300929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45978.520835300929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45978.520835300929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45978.520835300929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45978.520835300929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45978.520835300929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45978.520835300929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45978.520835300929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45978.520835300929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45978.520835300929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45978.520835300929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45978.520835300929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45978.520835300929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45978.520835300929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45978.520835300929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45978.520835300929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45978.520835300929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45978.520835300929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45978.520835300929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45978.520835300929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45978.520835300929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45978.520835300929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45978.520835300929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45978.520835300929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45978.520835300929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45978.520835300929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45978.520835300929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45978.520835300929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45978.520835300929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45978.520835300929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45978.520835300929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45978.520835300929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45978.520835300929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45978.520835300929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45978.520835300929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45978.520835300929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45978.520835300929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45978.520835300929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45978.520835300929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45978.520835300929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45978.520835300929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45978.520835300929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45978.520835300929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45978.520835300929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45978.520835300929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45978.520835300929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45978.520835300929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45978.520835300929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45978.520835300929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45978.520835300929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45978.520835300929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45978.520835300929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45978.520835300929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45978.520835300929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45978.520835300929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45978.520835300929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45978.520835300929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45978.520835300929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45978.520835300929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45978.520835300929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45978.520835300929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45978.520835300929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45978.520835300929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45978.520835300929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45978.520835300929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45978.520835300929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45978.520835300929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45978.520835300929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45978.520835300929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45978.520835300929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45978.520835300929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45978.520835300929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45978.520835300929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45978.520835300929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45978.520835300929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45978.520835300929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45978.520835300929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45978.520835300929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45978.520835300929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45978.520835300929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45978.520835300929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45978.520835300929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45978.520835300929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45978.520835300929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45978.520835300929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45978.520835300929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45978.520835300929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45978.520835300929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45978.520835300929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45978.520835300929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45978.520835300929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45978.520835300929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45978.520835300929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45978.520835300929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45978.520835300929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45978.520835300929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45978.520835300929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45978.520835300929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45978.520835300929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45978.520835300929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45978.520835300929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45978.520835300929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45978.520835300929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45978.520835300929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45978.520835300929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45978.520835300929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45978.520835300929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45978.520835300929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45978.520835300929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45978.520835300929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45978.520835300929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45978.520835300929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45978.520835300929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45978.520835300929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45978.520835300929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45978.520835300929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45978.520835300929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45978.520835300929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45978.520835300929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45978.520835300929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45978.520835300929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45978.520835300929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45978.520835300929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45978.520835300929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45978.520835300929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45978.520835300929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45978.520835300929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45978.520835300929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45978.520835300929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45978.520835300929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45978.520835300929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45978.520835300929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45978.520835300929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45978.520835300929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45978.520835300929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45978.520835300929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45978.520835300929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45978.520835300929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45978.520835300929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45978.520835300929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45978.520835300929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45978.520835300929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45978.520835300929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45978.520835300929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45978.520835300929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45978.520835300929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45978.520835300929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45978.520835300929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45978.520835300929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45978.520835300929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45978.520835300929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45978.520835300929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45978.520835300929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45978.520835300929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45978.520835300929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45978.520835300929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45978.520835300929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45978.520835300929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45978.520835300929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45978.520835300929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45978.520835300929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45978.520835300929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45978.520835300929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45978.520835300929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45978.520835300929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45978.520835300929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45978.520835300929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45978.520835300929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45978.520835300929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45978.520835300929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45978.520835300929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45978.520835300929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45978.520835300929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45978.520835300929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45978.520835300929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45978.520835300929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45978.520835300929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45978.520835300929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45978.520835300929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45978.520835300929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45978.520835300929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45978.520835300929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45978.520835300929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45978.520835300929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45978.520835300929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45978.520835300929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45978.520835300929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45978.520835300929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45978.520835300929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45978.520835300929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45978.520835300929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45978.520835300929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45978.520835300929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45978.520835300929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45978.520835300929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45978.520835300929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45978.520835300929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45978.520835300929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45978.520835300929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45978.520835300929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45978.520835300929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45978.520835300929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45978.520835300929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45978.520835300929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45978.520835300929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45978.520835300929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45978.520835300929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45978.520835300929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45978.520835300929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45978.520835300929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45978.520835300929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45978.520835300929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45978.520835300929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45978.520835300929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45978.520835300929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45978.520835300929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45978.520835300929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45978.520835300929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45978.520835300929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45978.520835300929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45978.520835300929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45978.520835300929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45978.520835300929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45978.520835300929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45978.520835300929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45978.520835300929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45978.520835300929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45978.520835300929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45978.520835300929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45978.520835300929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45978.520835300929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45978.520835300929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45978.520835300929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45978.520835300929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45978.520835300929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45978.520835300929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45978.520835300929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45978.520835300929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45978.520835300929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45978.520835300929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45978.520835300929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45978.520835300929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45978.520835300929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45978.520835300929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45978.520835300929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45978.520835300929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45978.520835300929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45978.520835300929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45978.520835300929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45978.520835300929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45978.520835300929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45978.520835300929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45978.520835300929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45978.520835300929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45978.520835300929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45978.520835300929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45978.520835300929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45978.520835300929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45978.520835300929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45978.520835300929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45978.520835300929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45978.520835300929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45978.520835300929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45978.520835300929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45978.520835300929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45978.520835300929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45978.520835300929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45978.520835300929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45978.520835300929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45978.520835300929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45978.520835300929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45978.520835300929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45978.520835300929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45978.520835300929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45978.520835300929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45978.520835300929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45978.520835300929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45978.520835300929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45978.520835300929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45978.520835300929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45978.520835300929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45978.520835300929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45978.520835300929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45978.520835300929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45978.520835300929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45978.520835300929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45978.520835300929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45978.520835300929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45978.520835300929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45978.520835300929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45978.520835300929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45978.520835300929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45978.520835300929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45978.520835300929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45978.520835300929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45978.520835300929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45978.520835300929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45978.520835300929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45978.520835300929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45978.520835300929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45978.520835300929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45978.520835300929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45978.520835300929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45978.520835300929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45978.520835300929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45978.520835300929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45978.520835300929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45978.520835300929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45978.520835300929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45978.520835300929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45978.520835300929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45978.520835300929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45978.520835300929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45978.520835300929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45978.520835300929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45978.520835300929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45978.520835300929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45978.520835300929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45978.520835300929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45978.520835300929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45978.520835300929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45978.520835300929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45978.520835300929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45978.520835300929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45978.520835300929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45978.520835300929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45978.520835300929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45978.520835300929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45978.520835300929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45978.520835300929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45978.520835300929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45978.520835300929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45978.520835300929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45978.520835300929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45978.520835300929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45978.520835300929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45978.520835300929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45978.520835300929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45978.520835300929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45978.520835300929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45978.520835300929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45978.520835300929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45978.520835300929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45978.520835300929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45978.520835300929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45978.520835300929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45978.520835300929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45978.520835300929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45978.520835300929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45978.520835300929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45978.520835300929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45978.520835300929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45978.520835300929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45978.520835300929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45978.520835300929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45978.520835300929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45978.520835300929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45978.520835300929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45978.520835300929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45978.520835300929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45978.520835300929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45978.520835300929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45978.520835300929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45978.520835300929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45978.520835300929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45978.520835300929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45978.520835300929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45978.520835300929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45978.520835300929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45978.520835300929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45978.520835300929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45978.520835300929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45978.520835300929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45978.520835300929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45978.520835300929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45978.520835300929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45978.520835300929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45978.520835300929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45978.520835300929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45978.520835300929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45978.520835300929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45978.520835300929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45978.520835300929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45978.520835300929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45978.520835300929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45978.520835300929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45978.520835300929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45978.520835300929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45978.520835300929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45978.520835300929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45978.520835300929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45978.520835300929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45978.520835300929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45978.520835300929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45978.520835300929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45978.520835300929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45978.520835300929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45978.520835300929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45978.520835300929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45978.520835300929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45978.520835300929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45978.520835300929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45978.520835300929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45978.520835300929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45978.520835300929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45978.520835300929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45978.520835300929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45978.520835300929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45978.520835300929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45978.520835300929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45978.520835300929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45978.520835300929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45978.520835300929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45978.520835300929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45978.520835300929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45978.520835300929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45978.520835300929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45978.520835300929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45978.520835300929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45978.520835300929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45978.520835300929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45978.520835300929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45978.520835300929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45978.520835300929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45978.520835300929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45978.520835300929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45978.520835300929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45978.520835300929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45978.520835300929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45978.520835300929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45978.520835300929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45978.520835300929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45978.520835300929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45978.520835300929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45978.520835300929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45978.520835300929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45978.520835300929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45978.520835300929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45978.520835300929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45978.520835300929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45978.520835300929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45978.520835300929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45978.520835300929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45978.520835300929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45978.520835300929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45978.520835300929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45978.520835300929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45978.520835300929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45978.520835300929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45978.520835300929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45978.520835300929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45978.520835300929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45978.520835300929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45978.520835300929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45978.520835300929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45978.520835300929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45978.520835300929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45978.520835300929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45978.520835300929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45978.520835300929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45978.520835300929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45978.520835300929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45978.520835300929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45978.520835300929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45978.520835300929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45978.520835300929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45978.520835300929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45978.520835300929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45978.520835300929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45978.520835300929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45978.520835300929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45978.520835300929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45978.520835300929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45978.520835300929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45978.520835300929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45978.520835300929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45978.520835300929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45978.520835300929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45978.520835300929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45978.520835300929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45978.520835300929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45978.520835300929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45978.520835300929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45978.520835300929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45978.520835300929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45978.520835300929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45978.520835300929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45978.520835300929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45978.520835300929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45978.520835300929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45978.520835300929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45978.520835300929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45978.520835300929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45978.520835300929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45978.520835300929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45978.520835300929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45978.520835300929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45978.520835300929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45978.520835300929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45978.520835300929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45978.520835300929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45978.520835300929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45978.520835300929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45978.520835300929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45978.520835300929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45978.520835300929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45978.520835300929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45978.520835300929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45978.520835300929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45978.520835300929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45978.520835300929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45978.520835300929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45978.520835300929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45978.520835300929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45978.520835300929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45978.520835300929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45978.520835300929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45978.520835300929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45978.520835300929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45978.520835300929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45978.520835300929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45978.520835300929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45978.520835300929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45978.520835300929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45978.520835300929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45978.520835300929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45978.520835300929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45978.520835300929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45978.520835300929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45978.520835300929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45978.520835300929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45978.520835300929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45978.520835300929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45978.520835300929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45978.520835300929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45978.520835300929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45978.520835300929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45978.520835300929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45978.520835300929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45978.520835300929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45978.520835300929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45978.520835300929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45978.520835300929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45978.520835300929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45978.520835300929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45978.520835300929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45978.520835300929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45978.520835300929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45978.520835300929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45978.520835300929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45978.520835300929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45978.520835300929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45978.520835300929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45978.520835300929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45978.520835300929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45978.520835300929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45978.520835300929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45978.520835300929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45978.520835300929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45978.520835300929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45978.520835300929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45978.520835300929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45978.520835300929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45978.520835300929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45978.520835300929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45978.520835300929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45978.520835300929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45978.520835300929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45978.520835300929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45978.520835300929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45978.520835300929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45978.520835300929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45978.520835300929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45978.520835300929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45978.520835300929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45978.520835300929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45978.520835300929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45978.520835300929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45978.520835300929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45978.520835300929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45978.520835300929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45978.520835300929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45978.520835300929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45978.520835300929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45978.520835300929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45978.520835300929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45978.520835300929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45978.520835300929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45978.520835300929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45978.520835300929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45978.520835300929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45978.520835300929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45978.520835300929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45978.520835300929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45978.520835300929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45978.520835300929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45978.520835300929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45978.520835300929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45978.520835300929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45978.520835300929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45978.520835300929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45978.520835300929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45978.520835300929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45978.520835300929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45978.520835300929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45978.520835300929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45978.520835300929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45978.520835300929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45978.520835300929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45978.520835300929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45978.520835300929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45978.520835300929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45978.520835300929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45978.520835300929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45978.520835300929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45978.520835300929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45978.520835300929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45978.520835300929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45978.520835300929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45978.520835300929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45978.520835300929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45978.520835300929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45978.520835300929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45978.520835300929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45978.520835300929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45978.520835300929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45978.520835300929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45978.520835300929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45978.520835300929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45978.520835300929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45978.520835300929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45978.520835300929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45978.520835300929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45978.520835300929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45978.520835300929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45978.520835300929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45978.520835300929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45978.520835300929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45978.520835300929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45978.520835300929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45978.520835300929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45978.520835300929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45978.520835300929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45978.520835300929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45978.520835300929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45978.520835300929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45978.520835300929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45978.520835300929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45978.520835300929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45978.520835300929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45978.520835300929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45978.520835300929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45978.520835300929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45978.520835300929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45978.520835300929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45978.520835300929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45978.520835300929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45978.520835300929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45978.520835300929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45978.520835300929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45978.520835300929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45978.520835300929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45978.520835300929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45978.520835300929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45978.520835300929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45978.520835300929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45978.520835300929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45978.520835300929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45978.520835300929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45978.520835300929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45978.520835300929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45978.520835300929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45978.520835300929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45978.520835300929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45978.520835300929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45978.520835300929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45978.520835300929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45978.520835300929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45978.520835300929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45978.520835300929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45978.520835300929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45978.520835300929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45978.520835300929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45978.520835300929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45978.520835300929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45978.520835300929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45978.520835300929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45978.520835300929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45978.520835300929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45978.520835300929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45978.520835300929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45978.520835300929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45978.520835300929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45978.520835300929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45978.520835300929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45978.520835300929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45978.520835300929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45978.520835300929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45978.520835300929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45978.520835300929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45978.520835300929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45978.520835300929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45978.520835300929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45978.520835300929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45978.520835300929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45978.520835300929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45978.520835300929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45978.520835300929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45978.520835300929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45978.520835300929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45978.520835300929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45978.520835300929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45978.520835300929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45978.520835300929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45978.520835300929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45978.520835300929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45978.520835300929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45978.520835300929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45978.520835300929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45978.520835300929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45978.520835300929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45978.520835300929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45978.520835300929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45978.520835300929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45978.520835300929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45978.520835300929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45978.520835300929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45978.520835300929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45978.520835300929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45978.520835300929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45978.520835300929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45978.520835300929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45978.520835300929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45978.520835300929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45978.520835300929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45978.520835300929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45978.520835300929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45978.520835300929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45978.520835300929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45978.520835300929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45978.520835300929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45978.520835300929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45978.520835300929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45978.520835300929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45978.520835300929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45978.520835300929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45978.520835300929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45978.520835300929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45978.520835300929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45978.520835300929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45978.520835300929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45978.520835300929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45978.520835300929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45978.520835300929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45978.520835300929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45978.520835300929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45978.520835300929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45978.520835300929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45978.520835300929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45978.520835300929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45978.520835300929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45978.520835300929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45978.520835300929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45978.520835300929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45978.520835300929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45978.520835300929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45978.520835300929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45978.520835300929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45978.520835300929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45978.520835300929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45978.520835300929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45978.520835300929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45978.520835300929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45978.520835300929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45978.520835300929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45978.520835300929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45978.520835300929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45978.520835300929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45978.520835300929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45978.520835300929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45978.520835300929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45978.520835300929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45978.520835300929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45978.520835300929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45978.520835300929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45978.520835300929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45978.520835300929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45978.520835300929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45978.520835300929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45978.520835300929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45978.520835300929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45978.520835300929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45978.520835300929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45978.520835300929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45978.520835300929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45978.520835300929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45978.520835300929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45978.520835300929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45978.520835300929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45978.520835300929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45978.520835300929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45978.520835300929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45978.520835300929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45978.520835300929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45978.520835300929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45978.520835300929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45978.520835300929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45978.520835300929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45978.520835300929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45978.520835300929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45978.520835300929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45978.520835300929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45978.520835300929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45978.520835300929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45978.520835300929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45978.520835300929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45978.520835300929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45978.520835300929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45978.520835300929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45978.520835300929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45978.520835300929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45978.520835300929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45978.520835300929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45978.520835300929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45978.520835300929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45978.520835300929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45978.520835300929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45978.520835300929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45978.520835300929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45978.520835300929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45978.520835300929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45978.520835300929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45978.520835300929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45978.520835300929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45978.520835300929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45978.520835300929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45978.520835300929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45978.520835300929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45978.520835300929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45978.520835300929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45978.520835300929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45978.520835300929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45978.520835300929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45978.520835300929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45978.520835300929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45978.520835300929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45978.520835300929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45978.520835300929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45978.520835300929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45978.520835300929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45978.520835300929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45978.520835300929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45978.520835300929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45978.520835300929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45978.520835300929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45978.520835300929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45978.520835300929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45978.520835300929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45978.520835300929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45978.520835300929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45978.520835300929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45978.520835300929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45978.520835300929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45978.520835300929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45978.520835300929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45978.520835300929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45978.520835300929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45978.520835300929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45978.520835300929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45978.520835300929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45978.520835300929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45978.520835300929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45978.520835300929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45978.520835300929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45978.520835300929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45978.520835300929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45978.520835300929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45978.520835300929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45978.520835300929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45978.520835300929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45978.520835300929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45978.520835300929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45978.520835300929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45978.520835300929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45978.520835300929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45978.520835300929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45978.520835300929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45978.520835300929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45978.520835300929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45978.520835300929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45978.520835300929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45978.520835300929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45978.520835300929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45978.520835300929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45978.520835300929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45978.520835300929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45978.520835300929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45978.520835300929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45978.520835300929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45978.520835300929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45978.520835300929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45978.520835300929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45978.520835300929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45978.520835300929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45978.520835300929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45978.520835300929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45978.520835300929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45978.520835300929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45978.520835300929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45978.520835300929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45978.520835300929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45978.520835300929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45978.520835300929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45978.520835300929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45978.520835300929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45978.520835300929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45978.520835300929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45978.520835300929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45978.520835300929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45978.520835300929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45978.520835300929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45978.520835300929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45978.520835300929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45978.520835300929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45978.520835300929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45978.520835300929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45978.520835300929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45978.520835300929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45978.520835300929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45978.520835300929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45978.520835300929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45978.520835300929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45978.520835300929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45978.520835300929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45978.520835300929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45978.520835300929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45978.520835300929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45978.520835300929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45978.520835300929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45978.520835300929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45978.520835300929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45978.520835300929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45978.520835300929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45978.520835300929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45978.520835300929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45978.520835300929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45978.520835300929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45978.520835300929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45978.520835300929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45978.520835300929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45978.520835300929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45978.520835300929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45978.520835300929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45978.520835300929</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275.04011759258719</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5.3775000000314321E-2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1.3612962960905861E-2</v>
      </c>
      <c r="H4" s="96">
        <v>45978.503518518519</v>
      </c>
      <c r="I4" s="114" t="str">
        <f>IFERROR(VLOOKUP(D4,DB!A:F,6,0),"")</f>
        <v>SCECO</v>
      </c>
      <c r="J4" s="114" t="str">
        <f>IFERROR(VLOOKUP(D4,DB!A:G,7,0),"")</f>
        <v>Vandalized</v>
      </c>
      <c r="K4" s="98" t="s">
        <v>39116</v>
      </c>
      <c r="L4" s="92" t="str">
        <f>IFERROR(VLOOKUP(D4,DB!A:I,9,0),"")</f>
        <v>Latis</v>
      </c>
    </row>
    <row r="5" spans="1:16" ht="15" customHeight="1">
      <c r="A5" s="114"/>
      <c r="B5" s="114" t="str">
        <f>IFERROR(VLOOKUP(D5,DB!A:K,11,0),"")</f>
        <v/>
      </c>
      <c r="C5" s="94"/>
      <c r="D5" s="92"/>
      <c r="E5" s="95"/>
      <c r="F5" s="96"/>
      <c r="G5" s="97">
        <f ca="1">IFERROR(NOW()-F5,"")</f>
        <v>45978.520835185183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45978.520835185183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45978.520835185183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45978.520835185183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45978.520835185183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45978.520835185183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45978.520835185183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45978.520835185183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45978.520835185183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45978.520835185183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45978.520835185183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45978.520835185183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45978.520835185183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45978.520835185183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45978.520835185183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45978.520835185183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45978.520835185183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45978.520835185183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45978.520835185183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45978.520835185183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45978.520835185183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45978.520835185183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45978.520835185183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45978.520835185183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45978.520835185183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45978.520835185183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45978.520835185183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45978.520835185183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45978.520835185183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45978.520835185183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45978.520835185183</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86.688774999995076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52.331957986112684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29.859724189816916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1.0060319444455672</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45978.520835185183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45978.520835185183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45978.520835185183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45978.520835185183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45978.520835185183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45978.520835185183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45978.520835300929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45978.520835300929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45978.520835300929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45978.520835300929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45978.520835300929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45978.520835300929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45978.520835300929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45978.520835300929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45978.520835300929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45978.520835300929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45978.520835300929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45978.520835300929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45978.520835300929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45978.520835300929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45978.520835300929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45978.520835300929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45978.520835300929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45978.520835300929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45978.520835300929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45978.520835300929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45978.520835300929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45978.520835300929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45978.520835300929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45978.520835300929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45978.520835300929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45978.520835300929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45978.520835300929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45978.520835300929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45978.520835300929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45978.520835300929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45978.520835300929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45978.520835300929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45978.520835300929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45978.520835300929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45978.520835300929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45978.520835300929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45978.520835300929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45978.520835300929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45978.520835300929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45978.520835300929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45978.520835300929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45978.520835300929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45978.520835300929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45978.520835300929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45978.520835300929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45978.520835300929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45978.520835300929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45978.520835300929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45978.520835300929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45978.520835300929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45978.520835300929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45978.520835300929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45978.520835300929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45978.520835300929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45978.520835300929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45978.520835300929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45978.520835300929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45978.520835300929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45978.520835300929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45978.520835300929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45978.520835300929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45978.520835300929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45978.520835300929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45978.520835300929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45978.520835300929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45978.520835300929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45978.520835300929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45978.520835300929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45978.520835300929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45978.520835300929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45978.520835300929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45978.520835300929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45978.520835300929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45978.520835300929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45978.520835300929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45978.520835300929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45978.520835300929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45978.520835300929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45978.520835300929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45978.520835300929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45978.520835300929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45978.520835300929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45978.520835300929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45978.520835300929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45978.520835300929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45978.520835300929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45978.520835300929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45978.520835300929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45978.520835300929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45978.520835300929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45978.520835300929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45978.520835300929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45978.520835300929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45978.520835300929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45978.520835300929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45978.520835300929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45978.520835300929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45978.520835300929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45978.520835300929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45978.520835300929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45978.520835300929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45978.520835300929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45978.520835300929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45978.520835300929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45978.520835300929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45978.520835300929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45978.520835300929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45978.520835300929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45978.520835300929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45978.520835300929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45978.520835300929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45978.520835300929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45978.520835300929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45978.520835300929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45978.520835300929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45978.520835300929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45978.520835300929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45978.520835300929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45978.520835300929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45978.520835300929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45978.520835300929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45978.520835300929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45978.520835300929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45978.520835300929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45978.520835300929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45978.520835300929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45978.520835300929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45978.520835300929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45978.520835300929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45978.520835300929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45978.520835300929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45978.520835300929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45978.520835300929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45978.520835300929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45978.520835300929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45978.520835300929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45978.520835300929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45978.520835300929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45978.520835300929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45978.520835300929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45978.520835300929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45978.520835300929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45978.520835300929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45978.520835300929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45978.520835300929</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0.59474722221784759</v>
      </c>
      <c r="H2" s="122">
        <v>45978.034363425926</v>
      </c>
      <c r="I2" s="120" t="str">
        <f>IFERROR(VLOOKUP(D2,DB!A:F,6,0),"")</f>
        <v>SCECO</v>
      </c>
      <c r="J2" s="120" t="str">
        <f>IFERROR(VLOOKUP(D2,DB!A:G,7,0),"")</f>
        <v>Dead</v>
      </c>
      <c r="K2" s="123" t="s">
        <v>39126</v>
      </c>
      <c r="L2" s="124" t="str">
        <f>IFERROR(VLOOKUP(D2,DB!A:I,9,0),"")</f>
        <v>Latis</v>
      </c>
    </row>
    <row r="3" spans="1:16382" ht="31.5" customHeight="1">
      <c r="A3" s="119"/>
      <c r="B3" s="120" t="str">
        <f>IFERROR(VLOOKUP(D3,DB!A:K,11,0),"")</f>
        <v/>
      </c>
      <c r="C3" s="121"/>
      <c r="D3" s="120"/>
      <c r="E3" s="110"/>
      <c r="F3" s="122"/>
      <c r="G3" s="105">
        <f t="shared" ca="1" si="0"/>
        <v>45978.520835185183</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45978.520835185183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45978.520835185183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45978.520835185183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45978.520835185183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45978.520835185183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45978.520835185183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45978.520835185183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45978.520835185183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45978.520835185183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45978.520835185183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45978.520835185183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45978.520835185183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45978.520835185183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45978.520835185183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45978.520835185183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45978.520835185183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45978.520835185183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45978.520835185183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45978.520835185183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45978.520835185183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45978.520835185183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45978.520835185183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45978.520835185183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45978.520835185183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45978.520835185183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45978.520835185183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45978.520835185183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45978.520835185183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45978.520835185183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45978.520835185183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45978.520835185183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45978.520835185183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45978.520835185183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45978.520835185183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45978.520835185183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45978.520835185183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45978.520835185183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45978.520835185183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45978.520835185183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45978.520835185183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45978.520835185183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45978.520835185183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45978.520835185183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45978.520835185183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45978.520835185183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45978.520835185183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45978.520835185183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45978.520835185183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45978.520835185183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45978.520835185183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45978.520835185183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45978.520835185183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45978.520835185183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45978.520835185183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45978.520835185183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45978.520835185183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45978.520835185183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45978.520835185183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45978.520835185183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45978.520835185183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45978.520835185183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45978.520835185183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45978.520835185183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45978.520835185183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45978.520835185183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45978.520835185183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45978.520835185183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45978.520835185183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45978.520835185183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45978.520835185183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45978.520835185183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45978.520835185183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45978.520835185183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45978.520835185183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45978.520835185183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45978.520835185183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45978.520835185183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45978.520835185183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45978.520835185183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45978.520835185183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45978.520835185183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45978.520835185183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45978.520835185183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45978.520835185183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45978.520835185183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45978.520835185183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45978.520835185183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45978.520835185183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