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 documentId="120_S{2AC9BD13-BADA-5192-A53E-5A8FF88502F6}" xr6:coauthVersionLast="47" xr6:coauthVersionMax="47" xr10:uidLastSave="{EEFAC377-8902-41A6-8C5F-D4200E2E3F5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4" l="1"/>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J3" i="4"/>
  <c r="J4" i="4"/>
  <c r="J5" i="4"/>
  <c r="J6" i="4"/>
  <c r="J7" i="4"/>
  <c r="J8" i="4"/>
  <c r="J9" i="4"/>
  <c r="J10" i="4"/>
  <c r="J11" i="4"/>
  <c r="J12" i="4"/>
  <c r="J13" i="4"/>
  <c r="J14" i="4"/>
  <c r="J15" i="4"/>
  <c r="I3" i="4"/>
  <c r="I4" i="4"/>
  <c r="I5" i="4"/>
  <c r="I6" i="4"/>
  <c r="I7" i="4"/>
  <c r="I8" i="4"/>
  <c r="I9" i="4"/>
  <c r="I10" i="4"/>
  <c r="I11" i="4"/>
  <c r="I12" i="4"/>
  <c r="I13" i="4"/>
  <c r="I14" i="4"/>
  <c r="I15" i="4"/>
  <c r="G3" i="4"/>
  <c r="G4" i="4"/>
  <c r="G5" i="4"/>
  <c r="G6" i="4"/>
  <c r="G7" i="4"/>
  <c r="G8" i="4"/>
  <c r="G9" i="4"/>
  <c r="G10" i="4"/>
  <c r="G11" i="4"/>
  <c r="G12" i="4"/>
  <c r="G13" i="4"/>
  <c r="G14" i="4"/>
  <c r="G15" i="4"/>
  <c r="B3" i="4"/>
  <c r="B4" i="4"/>
  <c r="B5" i="4"/>
  <c r="B6" i="4"/>
  <c r="B7" i="4"/>
  <c r="B8" i="4"/>
  <c r="B9" i="4"/>
  <c r="B10" i="4"/>
  <c r="B11" i="4"/>
  <c r="B12" i="4"/>
  <c r="B13" i="4"/>
  <c r="B14" i="4"/>
  <c r="B1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<sst xmlns="http://schemas.openxmlformats.org/spreadsheetml/2006/main" count="180273" uniqueCount="39121">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</sst>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32" dataDxfId="31" headerRowBorderDxfId="29" tableBorderDxfId="30" totalsRowBorderDxfId="28">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305.63452118055284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45968.582947106479</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45968.582947106479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45968.582947106479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45968.582947106479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45968.582947106479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45968.582947106479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45968.582947106479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45968.582947106479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45968.582947106479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45968.582947106479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45968.582947106479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45968.582947106479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45968.582947106479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45968.582947106479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45968.582947106479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45968.582947106479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45968.582947106479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45968.582947106479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45968.582947106479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45968.582947106479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45968.582947106479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45968.582947106479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45968.582947106479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45968.582947106479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45968.582947106479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45968.582947106479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45968.582947106479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45968.582947106479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45968.582947106479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45968.582947106479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45968.582947106479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45968.582947106479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45968.582947106479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45968.582947106479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45968.582947106479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45968.582947106479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45968.582947106479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45968.582947106479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45968.582947106479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45968.582947106479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45968.582947106479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45968.582947106479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45968.582947106479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45968.582947106479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45968.582947106479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45968.582947106479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45968.582947106479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45968.582947106479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45968.582947106479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45968.582947106479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45968.582947106479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45968.582947106479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45968.582947106479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45968.582947106479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45968.582947106479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45968.582947106479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45968.582947106479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45968.582947106479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45968.582947106479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45968.582947106479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45968.582947106479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45968.582947106479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45968.582947106479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45968.582947106479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45968.582947106479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45968.582947106479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45968.582947106479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45968.582947106479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45968.582947106479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45968.582947106479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45968.582947106479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45968.582947106479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45968.582947106479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45968.582947106479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45968.582947106479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45968.582947106479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45968.582947106479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45968.582947106479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45968.582947106479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45968.582947106479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4677A14-4FD8-4B1C-976E-25A092CA0B0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143.5831091435175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45968.582947106479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45968.582947106479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45968.582947106479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45968.582947106479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45968.582947106479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45968.582947106479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23528</v>
      </c>
      <c r="E10" s="103"/>
      <c r="F10" s="104"/>
      <c r="G10" s="105">
        <f ca="1">IFERROR(NOW()-F10,"-")</f>
        <v>45968.582947106479</v>
      </c>
      <c r="H10" s="10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45968.582947106479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45968.582947106479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45968.582947106479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45968.582947106479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45968.582947106479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45968.582947106479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45968.582947106479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45968.582947106479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45968.582947106479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45968.582947106479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45968.582947106479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45968.582947106479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45968.582947106479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45968.582947106479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45968.582947106479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45968.582947106479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45968.582947106479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45968.582947106479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45968.582947106479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45968.582947106479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45968.582947106479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45968.582947106479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45968.582947106479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45968.582947106479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45968.582947106479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45968.582947106479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45968.582947106479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45968.582947106479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45968.582947106479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45968.582947106479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45968.582947106479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45968.582947106479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45968.582947106479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45968.582947106479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45968.582947106479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45968.582947106479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45968.582947106479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45968.582947106479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45968.582947106479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45968.582947106479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45968.582947106479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45968.582947106479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45968.582947106479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45968.582947106479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45968.582947106479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45968.582947106479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45968.582947106479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45968.582947106479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45968.582947106479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45968.582947106479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45968.582947106479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45968.582947106479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45968.582947106479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45968.582947106479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45968.582947106479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45968.582947106479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45968.582947106479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45968.582947106479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45968.582947106479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45968.582947106479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45968.582947106479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45968.582947106479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45968.582947106479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45968.582947106479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45968.582947106479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45968.582947106479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45968.582947106479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45968.582947106479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45968.582947106479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tabSelected="1" workbookViewId="0">
      <selection activeCell="D10" sqref="D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7.368402773863636E-3</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45968.582947106479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45968.582947106479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45968.582947106479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45968.582947106479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45968.582947106479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45968.582947106479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45968.582947106479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45968.582947106479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45968.582947106479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45968.582947106479</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45968.582947106479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45968.582947106479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45968.582947106479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45968.582947106479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45968.582947106479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45968.582947106479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45968.582947106479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45968.582947106479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45968.582947106479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45968.582947106479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45968.582947106479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45968.582947106479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45968.582947106479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45968.582947106479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45968.582947106479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45968.582947106479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45968.582947106479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45968.582947106479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45968.582947106479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45968.582947106479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45968.582947106479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45968.582947106479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45968.582947106479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45968.582947106479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45968.582947106479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45968.582947106479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45968.582947106479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45968.582947106479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45968.582947106479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45968.582947106479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45968.582947106479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45968.582947106479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45968.582947106479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45968.582947106479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45968.582947106479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45968.582947106479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45968.582947106479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45968.582947106479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45968.582947106479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45968.582947106479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45968.582947106479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45968.582947106479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45968.582947106479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45968.582947106479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45968.582947106479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45968.582947106479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45968.582947106479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45968.582947106479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45968.582947106479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45968.582947106479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45968.582947106479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45968.582947106479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45968.582947106479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45968.582947106479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45968.582947106479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45968.582947106479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45968.582947106479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45968.582947106479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45968.582947106479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45968.582947106479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45968.582947106479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45968.582947106479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45968.582947106479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45968.582947106479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45968.582947106479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45968.582947106479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45968.582947106479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45968.582947106479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45968.582947106479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45968.582947106479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45968.582947106479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45968.582947106479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45968.582947106479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45968.582947106479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45968.582947106479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45968.582947106479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45968.582947106479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45968.582947106479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45968.582947106479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45968.582947106479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45968.582947106479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45968.582947106479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45968.582947106479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45968.582947106479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45968.582947106479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45968.582947106479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45968.582947106479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45968.582947106479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45968.582947106479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45968.582947106479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45968.582947106479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45968.582947106479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45968.582947106479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45968.582947106479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45968.582947106479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45968.582947106479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45968.582947106479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45968.582947106479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45968.582947106479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45968.582947106479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45968.582947106479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45968.582947106479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45968.582947106479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45968.582947106479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45968.582947106479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45968.582947106479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45968.582947106479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45968.582947106479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45968.582947106479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45968.582947106479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45968.582947106479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45968.582947106479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45968.582947106479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45968.582947106479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45968.582947106479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45968.582947106479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45968.582947106479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45968.582947106479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45968.582947106479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45968.582947106479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45968.582947106479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45968.582947106479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45968.582947106479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45968.582947106479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45968.582947106479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45968.582947106479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45968.582947106479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45968.582947106479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45968.582947106479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45968.582947106479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45968.582947106479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45968.582947106479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45968.582947106479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45968.582947106479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45968.582947106479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45968.582947106479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45968.582947106479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45968.582947106479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45968.582947106479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45968.582947106479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45968.582947106479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45968.582947106479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45968.582947106479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45968.582947106479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45968.582947106479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45968.582947106479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45968.582947106479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45968.582947106479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45968.582947106479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45968.582947106479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45968.582947106479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45968.582947106479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45968.582947106479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45968.582947106479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45968.582947106479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45968.582947106479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45968.582947106479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45968.582947106479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45968.582947106479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45968.582947106479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45968.582947106479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45968.582947106479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45968.582947106479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45968.582947106479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45968.582947106479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45968.582947106479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45968.582947106479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45968.582947106479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45968.582947106479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45968.582947106479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45968.582947106479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45968.582947106479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45968.582947106479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45968.582947106479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45968.582947106479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45968.582947106479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45968.582947106479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45968.582947106479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45968.582947106479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45968.582947106479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45968.582947106479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45968.582947106479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45968.582947106479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45968.582947106479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45968.582947106479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45968.582947106479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45968.582947106479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45968.582947106479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45968.582947106479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45968.582947106479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45968.582947106479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45968.582947106479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45968.582947106479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45968.582947106479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45968.582947106479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45968.582947106479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45968.582947106479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45968.582947106479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45968.582947106479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45968.582947106479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45968.582947106479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45968.582947106479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45968.582947106479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45968.582947106479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45968.582947106479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45968.582947106479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45968.582947106479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45968.582947106479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45968.582947106479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45968.582947106479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45968.582947106479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45968.582947106479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45968.582947106479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45968.582947106479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45968.582947106479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45968.582947106479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45968.582947106479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45968.582947106479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45968.582947106479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45968.582947106479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45968.582947106479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45968.582947106479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45968.582947106479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45968.582947106479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45968.582947106479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45968.582947106479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45968.582947106479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45968.582947106479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45968.582947106479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45968.582947106479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45968.582947106479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45968.582947106479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45968.582947106479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45968.582947106479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45968.582947106479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45968.582947106479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45968.582947106479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45968.582947106479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45968.582947106479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45968.582947106479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45968.582947106479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45968.582947106479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45968.582947106479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45968.582947106479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45968.582947106479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45968.582947106479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45968.582947106479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45968.582947106479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45968.582947106479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45968.582947106479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45968.582947106479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45968.582947106479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45968.582947106479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45968.582947106479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45968.582947106479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45968.582947106479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45968.582947106479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45968.582947106479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45968.582947106479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45968.582947106479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45968.582947106479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45968.582947106479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45968.582947106479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45968.582947106479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45968.582947106479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45968.582947106479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45968.582947106479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45968.582947106479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45968.582947106479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45968.582947106479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45968.582947106479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45968.582947106479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45968.582947106479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45968.582947106479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45968.582947106479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45968.582947106479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45968.582947106479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45968.582947106479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45968.582947106479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45968.582947106479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45968.582947106479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45968.582947106479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45968.582947106479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45968.582947106479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45968.582947106479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45968.582947106479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45968.582947106479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45968.582947106479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45968.582947106479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45968.582947106479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45968.582947106479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45968.582947106479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45968.582947106479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45968.582947106479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45968.582947106479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45968.582947106479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45968.582947106479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45968.582947106479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45968.582947106479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45968.582947106479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45968.582947106479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45968.582947106479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45968.582947106479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45968.582947106479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45968.582947106479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45968.582947106479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45968.582947106479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45968.582947106479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45968.582947106479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45968.582947106479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45968.582947106479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45968.582947106479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45968.582947106479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45968.582947106479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45968.582947106479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45968.582947106479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45968.582947106479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45968.582947106479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45968.582947106479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45968.582947106479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45968.582947106479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45968.582947106479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45968.582947106479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45968.582947106479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45968.582947106479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45968.582947106479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45968.582947106479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45968.582947106479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45968.582947106479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45968.582947106479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45968.582947106479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45968.582947106479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45968.582947106479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45968.582947106479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45968.582947106479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45968.582947106479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45968.582947106479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45968.582947106479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45968.582947106479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45968.582947106479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45968.582947106479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45968.582947106479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45968.582947106479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45968.582947106479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45968.582947106479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45968.582947106479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45968.582947106479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45968.582947106479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45968.582947106479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45968.582947106479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45968.582947106479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45968.582947106479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45968.582947106479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45968.582947106479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45968.582947106479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45968.582947106479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45968.582947106479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45968.582947106479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45968.582947106479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45968.582947106479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45968.582947106479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45968.582947106479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45968.582947106479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45968.582947106479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45968.582947106479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45968.582947106479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45968.582947106479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45968.582947106479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45968.582947106479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45968.582947106479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45968.582947106479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45968.582947106479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45968.582947106479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45968.582947106479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45968.582947106479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45968.582947106479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45968.582947106479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45968.582947106479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45968.582947106479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45968.582947106479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45968.582947106479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45968.582947106479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45968.582947106479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45968.582947106479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45968.582947106479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45968.582947106479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45968.582947106479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45968.582947106479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45968.582947106479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45968.582947106479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45968.582947106479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45968.582947106479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45968.582947106479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45968.582947106479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45968.582947106479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45968.582947106479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45968.582947106479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45968.582947106479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45968.582947106479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45968.582947106479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45968.582947106479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45968.582947106479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45968.582947106479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45968.582947106479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45968.582947106479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45968.582947106479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45968.582947106479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45968.582947106479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45968.582947106479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45968.582947106479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45968.582947106479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45968.582947106479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45968.582947106479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45968.582947106479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45968.582947106479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45968.582947106479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45968.582947106479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45968.582947106479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45968.582947106479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45968.582947106479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45968.582947106479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45968.582947106479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45968.582947106479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45968.582947106479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45968.582947106479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45968.582947106479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45968.582947106479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45968.582947106479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45968.582947106479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45968.582947106479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45968.582947106479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45968.582947106479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45968.582947106479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45968.582947106479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45968.582947106479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45968.582947106479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45968.582947106479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45968.582947106479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45968.582947106479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45968.582947106479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45968.582947106479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45968.582947106479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45968.582947106479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45968.582947106479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45968.582947106479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45968.582947106479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45968.582947106479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45968.582947106479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45968.582947106479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45968.582947106479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45968.582947106479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45968.582947106479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45968.582947106479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45968.582947106479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45968.582947106479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45968.582947106479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45968.582947106479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45968.582947106479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45968.582947106479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45968.582947106479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45968.582947106479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45968.582947106479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45968.582947106479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45968.582947106479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45968.582947106479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45968.582947106479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45968.582947106479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45968.582947106479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45968.582947106479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45968.582947106479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45968.582947106479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45968.582947106479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45968.582947106479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45968.582947106479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45968.582947106479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45968.582947106479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45968.582947106479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45968.582947106479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45968.582947106479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45968.582947106479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45968.582947106479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45968.582947106479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45968.582947106479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45968.582947106479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45968.582947106479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45968.582947106479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45968.582947106479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45968.582947106479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45968.582947106479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45968.582947106479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45968.582947106479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45968.582947106479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45968.582947106479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45968.582947106479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45968.582947106479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45968.582947106479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45968.582947106479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45968.582947106479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45968.582947106479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45968.582947106479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45968.582947106479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45968.582947106479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45968.582947106479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45968.582947106479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45968.582947106479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45968.582947106479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45968.582947106479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45968.582947106479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45968.582947106479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45968.582947106479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45968.582947106479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45968.582947106479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45968.582947106479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45968.582947106479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45968.582947106479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45968.582947106479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45968.582947106479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45968.582947106479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45968.582947106479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45968.582947106479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45968.582947106479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45968.582947106479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45968.582947106479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45968.582947106479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45968.582947106479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45968.582947106479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45968.582947106479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45968.582947106479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45968.582947106479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45968.582947106479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45968.582947106479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45968.582947106479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45968.582947106479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45968.582947106479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45968.582947106479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45968.582947106479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45968.582947106479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45968.582947106479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45968.582947106479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45968.582947106479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45968.582947106479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45968.582947106479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45968.582947106479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45968.582947106479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45968.582947106479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45968.582947106479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45968.582947106479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45968.582947106479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45968.582947106479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45968.582947106479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45968.582947106479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45968.582947106479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45968.582947106479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45968.582947106479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45968.582947106479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45968.582947106479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45968.582947106479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45968.582947106479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45968.582947106479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45968.582947106479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45968.582947106479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45968.582947106479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45968.582947106479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45968.582947106479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45968.582947106479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45968.582947106479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45968.582947106479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45968.582947106479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45968.582947106479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45968.582947106479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45968.582947106479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45968.582947106479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45968.582947106479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45968.582947106479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45968.582947106479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45968.582947106479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45968.582947106479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45968.582947106479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45968.582947106479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45968.582947106479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45968.582947106479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45968.582947106479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45968.582947106479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45968.582947106479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45968.582947106479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45968.582947106479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45968.582947106479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45968.582947106479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45968.582947106479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45968.582947106479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45968.582947106479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45968.582947106479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45968.582947106479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45968.582947106479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45968.582947106479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45968.582947106479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45968.582947106479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45968.582947106479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45968.582947106479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45968.582947106479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45968.582947106479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45968.582947106479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45968.582947106479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45968.582947106479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45968.582947106479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45968.582947106479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45968.582947106479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45968.582947106479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45968.582947106479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45968.582947106479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45968.582947106479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45968.582947106479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45968.582947106479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45968.582947106479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45968.582947106479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45968.582947106479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45968.582947106479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45968.582947106479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45968.582947106479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45968.582947106479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45968.582947106479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45968.582947106479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45968.582947106479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45968.582947106479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45968.582947106479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45968.582947106479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45968.582947106479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45968.582947106479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45968.582947106479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45968.582947106479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45968.582947106479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45968.582947106479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45968.582947106479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45968.582947106479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45968.582947106479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45968.582947106479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45968.582947106479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45968.582947106479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45968.582947106479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45968.582947106479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45968.582947106479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45968.582947106479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45968.582947106479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45968.582947106479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45968.582947106479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45968.582947106479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45968.582947106479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45968.582947106479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45968.582947106479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45968.582947106479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45968.582947106479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45968.582947106479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45968.582947106479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45968.582947106479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45968.582947106479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45968.582947106479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45968.582947106479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45968.582947106479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45968.582947106479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45968.582947106479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45968.582947106479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45968.582947106479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45968.582947106479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45968.582947106479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45968.582947106479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45968.582947106479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45968.582947106479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45968.582947106479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45968.582947106479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45968.582947106479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45968.582947106479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45968.582947106479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45968.582947106479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45968.582947106479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45968.582947106479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45968.582947106479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45968.582947106479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45968.582947106479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45968.582947106479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45968.582947106479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45968.582947106479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45968.582947106479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45968.582947106479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45968.582947106479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45968.582947106479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45968.582947106479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45968.582947106479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45968.582947106479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45968.582947106479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45968.582947106479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45968.582947106479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45968.582947106479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45968.582947106479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45968.582947106479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45968.582947106479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45968.582947106479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45968.582947106479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45968.582947106479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45968.582947106479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45968.582947106479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45968.582947106479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45968.582947106479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45968.582947106479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45968.582947106479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45968.582947106479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45968.582947106479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45968.582947106479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45968.582947106479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45968.582947106479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45968.582947106479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45968.582947106479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45968.582947106479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45968.582947106479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45968.582947106479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45968.582947106479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45968.582947106479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45968.582947106479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45968.582947106479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45968.582947106479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45968.582947106479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45968.582947106479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45968.582947106479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45968.582947106479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45968.582947106479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45968.582947106479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45968.582947106479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45968.582947106479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45968.582947106479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45968.582947106479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45968.582947106479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45968.582947106479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45968.582947106479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45968.582947106479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45968.582947106479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45968.582947106479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45968.582947106479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45968.582947106479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45968.582947106479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45968.582947106479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45968.582947106479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45968.582947106479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45968.582947106479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45968.582947106479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45968.582947106479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45968.582947106479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45968.582947106479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45968.582947106479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45968.582947106479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45968.582947106479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45968.582947106479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45968.582947106479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45968.582947106479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45968.582947106479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45968.582947106479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45968.582947106479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45968.582947106479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45968.582947106479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45968.582947106479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45968.582947106479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45968.582947106479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45968.582947106479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45968.582947106479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45968.582947106479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45968.582947106479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45968.582947106479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45968.582947106479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45968.582947106479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45968.582947106479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45968.582947106479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45968.582947106479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45968.582947106479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45968.582947106479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45968.582947106479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45968.582947106479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45968.582947106479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45968.582947106479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45968.582947106479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45968.582947106479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45968.582947106479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45968.582947106479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45968.582947106479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45968.582947106479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45968.582947106479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45968.582947106479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45968.582947106479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45968.582947106479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45968.582947106479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45968.582947106479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45968.582947106479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45968.582947106479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45968.582947106479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45968.582947106479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45968.582947106479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45968.582947106479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45968.582947106479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45968.582947106479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45968.582947106479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45968.582947106479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45968.582947106479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45968.582947106479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45968.582947106479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45968.582947106479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45968.582947106479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45968.582947106479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45968.582947106479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45968.582947106479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45968.582947106479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45968.582947106479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45968.582947106479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45968.582947106479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45968.582947106479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45968.582947106479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45968.582947106479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45968.582947106479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45968.582947106479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45968.582947106479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45968.582947106479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45968.582947106479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45968.582947106479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45968.582947106479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45968.582947106479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45968.582947106479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45968.582947106479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45968.582947106479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45968.582947106479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45968.582947106479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45968.582947106479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45968.582947106479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45968.582947106479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45968.582947106479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45968.582947106479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45968.582947106479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45968.582947106479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45968.582947106479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45968.582947106479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45968.582947106479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45968.582947106479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45968.582947106479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45968.582947106479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45968.582947106479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45968.582947106479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45968.582947106479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45968.582947106479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45968.582947106479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45968.582947106479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45968.582947106479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45968.582947106479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45968.582947106479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45968.582947106479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45968.582947106479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45968.582947106479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45968.582947106479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45968.582947106479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45968.582947106479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45968.582947106479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45968.582947106479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45968.582947106479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45968.582947106479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45968.582947106479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45968.582947106479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45968.582947106479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45968.582947106479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45968.582947106479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45968.582947106479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45968.582947106479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45968.582947106479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45968.582947106479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45968.582947106479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45968.582947106479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45968.582947106479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45968.582947106479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45968.582947106479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45968.582947106479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45968.582947106479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45968.582947106479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45968.582947106479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45968.582947106479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45968.582947106479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45968.582947106479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45968.582947106479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45968.582947106479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45968.582947106479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45968.582947106479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45968.582947106479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45968.582947106479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45968.582947106479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45968.582947106479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45968.582947106479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45968.582947106479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45968.582947106479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45968.582947106479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45968.582947106479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45968.582947106479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45968.582947106479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45968.582947106479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45968.582947106479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45968.582947106479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45968.582947106479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45968.582947106479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45968.582947106479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45968.582947106479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45968.582947106479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45968.582947106479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45968.582947106479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45968.582947106479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45968.582947106479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45968.582947106479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45968.582947106479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45968.582947106479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45968.582947106479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45968.582947106479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45968.582947106479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45968.582947106479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45968.582947106479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45968.582947106479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45968.582947106479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45968.582947106479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45968.582947106479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45968.582947106479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45968.582947106479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45968.582947106479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45968.582947106479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45968.582947106479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45968.582947106479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45968.582947106479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45968.582947106479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45968.582947106479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45968.582947106479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45968.582947106479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45968.582947106479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45968.582947106479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45968.582947106479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45968.582947106479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45968.582947106479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45968.582947106479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45968.582947106479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45968.582947106479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45968.582947106479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45968.582947106479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45968.582947106479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45968.582947106479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45968.582947106479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45968.582947106479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45968.582947106479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45968.582947106479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45968.582947106479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45968.582947106479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45968.582947106479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45968.582947106479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45968.582947106479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45968.582947106479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45968.582947106479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45968.582947106479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45968.582947106479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45968.582947106479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45968.582947106479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45968.582947106479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45968.582947106479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45968.582947106479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45968.582947106479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45968.582947106479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45968.582947106479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45968.582947106479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45968.582947106479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45968.582947106479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45968.582947106479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45968.582947106479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45968.582947106479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45968.582947106479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45968.582947106479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45968.582947106479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45968.582947106479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45968.582947106479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45968.582947106479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45968.582947106479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45968.582947106479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45968.582947106479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45968.582947106479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45968.582947106479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45968.582947106479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45968.582947106479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45968.582947106479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45968.582947106479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45968.582947106479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45968.582947106479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45968.582947106479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45968.582947106479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45968.582947106479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45968.582947106479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45968.582947106479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45968.582947106479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45968.582947106479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45968.582947106479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45968.582947106479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45968.582947106479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45968.582947106479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45968.582947106479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45968.582947106479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45968.582947106479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45968.582947106479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45968.582947106479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45968.582947106479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45968.582947106479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45968.582947106479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45968.582947106479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45968.582947106479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45968.582947106479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45968.582947106479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45968.582947106479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45968.582947106479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45968.582947106479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45968.582947106479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45968.582947106479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45968.582947106479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45968.582947106479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45968.582947106479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45968.582947106479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45968.582947106479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45968.582947106479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45968.582947106479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45968.582947106479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45968.582947106479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45968.582947106479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45968.582947106479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45968.582947106479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45968.582947106479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45968.582947106479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45968.582947106479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45968.582947106479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45968.582947106479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45968.582947106479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45968.582947106479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45968.582947106479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45968.582947106479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45968.582947106479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45968.582947106479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45968.582947106479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45968.582947106479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45968.582947106479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45968.582947106479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45968.582947106479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45968.582947106479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45968.582947106479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45968.582947106479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45968.582947106479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45968.582947106479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45968.582947106479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45968.582947106479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45968.582947106479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45968.582947106479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45968.582947106479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265.10222951388278</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45968.582947106479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45968.582947106479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45968.582947106479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45968.582947106479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45968.582947106479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45968.582947106479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45968.582947106479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45968.582947106479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45968.582947106479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45968.582947106479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45968.582947106479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45968.582947106479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45968.582947106479</v>
      </c>
      <c r="H15" s="112"/>
      <c r="I15" s="108" t="str">
        <f>IFERROR(VLOOKUP(D15,DB!A:F,6,0),"")</f>
        <v/>
      </c>
      <c r="J15" s="108" t="str">
        <f>IFERROR(VLOOKUP(D15,DB!A:G,7,0),"")</f>
        <v/>
      </c>
      <c r="K15" s="114"/>
      <c r="L15" s="110" t="str">
        <f>IFERROR(VLOOKUP(D15,DB!A:I,9,0),"")</f>
        <v/>
      </c>
    </row>
    <row r="16" spans="1:16" ht="15" customHeight="1">
      <c r="A16" s="150"/>
      <c r="B16" s="150" t="str">
        <f>IFERROR(VLOOKUP(D16,DB!A:K,11,0),"")</f>
        <v/>
      </c>
      <c r="C16" s="94"/>
      <c r="D16" s="92"/>
      <c r="E16" s="95"/>
      <c r="F16" s="96"/>
      <c r="G16" s="151">
        <f ca="1">IFERROR(NOW()-F16,"")</f>
        <v>45968.582947106479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45968.582947106479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45968.582947106479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45968.582947106479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45968.582947106479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45968.582947106479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45968.582947106479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45968.582947106479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45968.582947106479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45968.582947106479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45968.582947106479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45968.582947106479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45968.582947106479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45968.582947106479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45968.582947106479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45968.582947106479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45968.582947106479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45968.582947106479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45968.582947106479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45968.582947106479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45968.582947106479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45968.582947106479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45968.582947106479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45968.582947106479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45968.582947106479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45968.582947106479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45968.582947106479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45968.582947106479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45968.582947106479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45968.582947106479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45968.582947106479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45968.582947106479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45968.582947106479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45968.582947106479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45968.582947106479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45968.582947106479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45968.582947106479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45968.582947106479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45968.582947106479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45968.582947106479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45968.582947106479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45968.582947106479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45968.582947106479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45968.582947106479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45968.582947106479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45968.582947106479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45968.582947106479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45968.582947106479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45968.582947106479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45968.582947106479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45968.582947106479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45968.582947106479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45968.582947106479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45968.582947106479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45968.582947106479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45968.582947106479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45968.582947106479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45968.582947106479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45968.582947106479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45968.582947106479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45968.582947106479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45968.582947106479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45968.582947106479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45968.582947106479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45968.582947106479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45968.582947106479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45968.582947106479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45968.582947106479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45968.582947106479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45968.582947106479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45968.582947106479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45968.582947106479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45968.582947106479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45968.582947106479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45968.582947106479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45968.582947106479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45968.582947106479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45968.582947106479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45968.582947106479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45968.582947106479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45968.582947106479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45968.582947106479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45968.582947106479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45968.582947106479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45968.582947106479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45968.582947106479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45968.582947106479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45968.582947106479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45968.582947106479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45968.582947106479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45968.582947106479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45968.582947106479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45968.582947106479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45968.582947106479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45968.582947106479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45968.582947106479</v>
      </c>
      <c r="H111" s="96"/>
      <c r="I111" s="150" t="str">
        <f>IFERROR(VLOOKUP(D111,DB!A:F,6,0),"")</f>
        <v/>
      </c>
      <c r="J111" s="150"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76.750886921290657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42.394069791662332</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19.921835995366564</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1">
        <f ca="1">IFERROR(NOW()-F5,"")</f>
        <v>6.2804398112348281E-3</v>
      </c>
      <c r="H5" s="132">
        <v>45968.563703703701</v>
      </c>
      <c r="I5" s="131" t="str">
        <f>IFERROR(VLOOKUP(D5,DB!A:F,6,0),"")</f>
        <v>Generator-SG</v>
      </c>
      <c r="J5" s="131" t="str">
        <f>IFERROR(VLOOKUP(D5,DB!A:G,7,0),"")</f>
        <v>Vandalized</v>
      </c>
      <c r="K5" s="131"/>
      <c r="L5" s="131" t="str">
        <f>IFERROR(VLOOKUP(D5,DB!A:I,9,0),"")</f>
        <v>Latis</v>
      </c>
    </row>
    <row r="6" spans="1:13" ht="15">
      <c r="A6" s="131"/>
      <c r="B6" s="131" t="str">
        <f>IFERROR(VLOOKUP(D6,DB!A:K,11,0),"")</f>
        <v/>
      </c>
      <c r="C6" s="131"/>
      <c r="D6" s="131"/>
      <c r="E6" s="131"/>
      <c r="F6" s="131"/>
      <c r="G6" s="131">
        <f ca="1">IFERROR(NOW()-F6,"")</f>
        <v>45968.582947106479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45968.582947106479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45968.582947106479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45968.582947106479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45968.582947106479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45968.582947106479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45968.582947106479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45968.582947106479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45968.582947106479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45968.582947106479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45968.582947106479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45968.582947106479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45968.582947106479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45968.582947106479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45968.582947106479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45968.582947106479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45968.582947106479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45968.582947106479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45968.582947106479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45968.582947106479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45968.582947106479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45968.582947106479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45968.582947106479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45968.582947106479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45968.582947106479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45968.582947106479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45968.582947106479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45968.582947106479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45968.582947106479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45968.582947106479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45968.582947106479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45968.582947106479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45968.582947106479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45968.582947106479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45968.582947106479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45968.582947106479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45968.582947106479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45968.582947106479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45968.582947106479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45968.582947106479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45968.582947106479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45968.582947106479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45968.582947106479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45968.582947106479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45968.582947106479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45968.582947106479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45968.582947106479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45968.582947106479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45968.582947106479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45968.582947106479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45968.582947106479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45968.582947106479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45968.582947106479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45968.582947106479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45968.582947106479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45968.582947106479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45968.582947106479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45968.582947106479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45968.582947106479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45968.582947106479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45968.582947106479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45968.582947106479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45968.582947106479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45968.582947106479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45968.582947106479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45968.582947106479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45968.582947106479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45968.582947106479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45968.582947106479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45968.582947106479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45968.582947106479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45968.582947106479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45968.582947106479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45968.582947106479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45968.582947106479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45968.582947106479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45968.582947106479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45968.582947106479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45968.582947106479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45968.582947106479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45968.582947106479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45968.582947106479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45968.582947106479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45968.582947106479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45968.582947106479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45968.582947106479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45968.582947106479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45968.582947106479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45968.582947106479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45968.582947106479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45968.582947106479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45968.582947106479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45968.582947106479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45968.582947106479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45968.582947106479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45968.582947106479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45968.582947106479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45968.582947106479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45968.582947106479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45968.582947106479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45968.582947106479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45968.582947106479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45968.582947106479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45968.582947106479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45968.582947106479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45968.582947106479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45968.582947106479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45968.582947106479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45968.582947106479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45968.582947106479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45968.582947106479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45968.582947106479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45968.582947106479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45968.582947106479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45968.582947106479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45968.582947106479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45968.582947106479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45968.582947106479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45968.582947106479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45968.582947106479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45968.582947106479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45968.582947106479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45968.582947106479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45968.582947106479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45968.582947106479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45968.582947106479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45968.582947106479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45968.582947106479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45968.582947106479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45968.582947106479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45968.582947106479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45968.582947106479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45968.582947106479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45968.582947106479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45968.582947106479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45968.582947106479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45968.582947106479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45968.582947106479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45968.582947106479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45968.582947106479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45968.582947106479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45968.582947106479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45968.582947106479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45968.582947106479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45968.582947106479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45968.582947106479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45968.582947106479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45968.582947106479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45968.582947106479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45968.582947106479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45968.582947106479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45968.582947106479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45968.582947106479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45968.582947106479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45968.582947106479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45968.582947106479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45968.582947106479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45968.582947106479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45968.582947106479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45968.582947106479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45968.582947106479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45968.582947106479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45968.582947106479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45968.582947106479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45968.582947106479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45968.582947106479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45968.582947106479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45968.582947106479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45968.582947106479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45968.582947106479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45968.582947106479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45968.582947106479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45968.582947106479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45968.582947106479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45968.582947106479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45968.582947106479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45968.582947106479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45968.582947106479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45968.582947106479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45968.582947106479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45968.582947106479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45968.582947106479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45968.582947106479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45968.582947106479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45968.582947106479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45968.582947106479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45968.582947106479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45968.582947106479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45968.582947106479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45968.582947106479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45968.582947106479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45968.582947106479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45968.582947106479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45968.582947106479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45968.582947106479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45968.582947106479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45968.582947106479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45968.582947106479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45968.582947106479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45968.582947106479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45968.582947106479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45968.582947106479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45968.582947106479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45968.582947106479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45968.582947106479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45968.582947106479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45968.582947106479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45968.582947106479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45968.582947106479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45968.582947106479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45968.582947106479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45968.582947106479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45968.582947106479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45968.582947106479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45968.582947106479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45968.582947106479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45968.582947106479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45968.582947106479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45968.582947106479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45968.582947106479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45968.582947106479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45968.582947106479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45968.582947106479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45968.582947106479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45968.582947106479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45968.582947106479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45968.582947106479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45968.582947106479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45968.582947106479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45968.582947106479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45968.582947106479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45968.582947106479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45968.582947106479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45968.582947106479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45968.582947106479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45968.582947106479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45968.582947106479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45968.582947106479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45968.582947106479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45968.582947106479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45968.582947106479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45968.582947106479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45968.582947106479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45968.582947106479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45968.582947106479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45968.582947106479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45968.582947106479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45968.582947106479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45968.582947106479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45968.582947106479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45968.582947106479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45968.582947106479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45968.582947106479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45968.582947106479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45968.582947106479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45968.582947106479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45968.582947106479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45968.582947106479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45968.582947106479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45968.582947106479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45968.582947106479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45968.582947106479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45968.582947106479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45968.582947106479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45968.582947106479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45968.582947106479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45968.582947106479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45968.582947106479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45968.582947106479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45968.582947106479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45968.582947106479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45968.582947106479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45968.582947106479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45968.582947106479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45968.582947106479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45968.582947106479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45968.582947106479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45968.582947106479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45968.582947106479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45968.582947106479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45968.582947106479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45968.582947106479</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35569</v>
      </c>
      <c r="E3" s="61"/>
      <c r="F3" s="145"/>
      <c r="G3" s="146">
        <f ca="1">IFERROR(NOW()-F3,"-")</f>
        <v>45968.582947106479</v>
      </c>
      <c r="H3" s="147"/>
      <c r="I3" s="86" t="str">
        <f>IFERROR(VLOOKUP(D3,DB!A:F,6,0),"")</f>
        <v>SCECO</v>
      </c>
      <c r="J3" s="61" t="str">
        <f>IFERROR(VLOOKUP(D3,DB!A:G,7,0),"")</f>
        <v>Vandalized</v>
      </c>
      <c r="K3" s="148"/>
      <c r="L3" s="149" t="str">
        <f>IFERROR(VLOOKUP(D3,DB!A:I,9,0),"")</f>
        <v>Latis</v>
      </c>
    </row>
    <row r="4" spans="1:12" ht="31.5" customHeight="1">
      <c r="A4" s="86"/>
      <c r="B4" s="61" t="str">
        <f>IFERROR(VLOOKUP(D4,DB!A:K,11,0),"")</f>
        <v>R6</v>
      </c>
      <c r="C4" s="61"/>
      <c r="D4" s="61" t="s">
        <v>35855</v>
      </c>
      <c r="E4" s="61"/>
      <c r="F4" s="145"/>
      <c r="G4" s="146">
        <f ca="1">IFERROR(NOW()-F4,"-")</f>
        <v>45968.582947106479</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45968.582947106479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45968.582947106479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45968.582947106479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45968.582947106479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45968.582947106479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45968.582947106479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45968.582947106479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45968.582947106479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45968.582947106479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45968.582947106479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45968.582947106479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45968.582947106479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45968.582947106479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45968.582947106479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45968.582947106479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45968.582947106479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45968.582947106479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2025-11-07T10:59:36Z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