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743" documentId="120_S{2AC9BD13-BADA-5192-A53E-5A8FF88502F6}" xr6:coauthVersionLast="47" xr6:coauthVersionMax="47" xr10:uidLastSave="{C0F17968-D858-4693-ADAF-99F35C5A800A}"/>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50" i="4"/>
  <c r="L51" i="4"/>
  <c r="L52" i="4"/>
  <c r="L53" i="4"/>
  <c r="J50" i="4"/>
  <c r="J51" i="4"/>
  <c r="J52" i="4"/>
  <c r="J53" i="4"/>
  <c r="I50" i="4"/>
  <c r="I51" i="4"/>
  <c r="I52" i="4"/>
  <c r="I53" i="4"/>
  <c r="B50" i="4"/>
  <c r="B51" i="4"/>
  <c r="B52" i="4"/>
  <c r="B5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L47" i="4"/>
  <c r="L48" i="4"/>
  <c r="L49" i="4"/>
  <c r="J47" i="4"/>
  <c r="J48" i="4"/>
  <c r="J49" i="4"/>
  <c r="I47" i="4"/>
  <c r="I48" i="4"/>
  <c r="I49" i="4"/>
  <c r="B47" i="4"/>
  <c r="B48" i="4"/>
  <c r="B49" i="4"/>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2" i="9"/>
  <c r="B3" i="9"/>
  <c r="B4" i="9"/>
  <c r="B5" i="9"/>
  <c r="B6" i="9"/>
  <c r="B7" i="9"/>
  <c r="B8" i="9"/>
  <c r="B9" i="9"/>
  <c r="B10" i="9"/>
  <c r="B11" i="9"/>
  <c r="B12" i="9"/>
  <c r="B13" i="9"/>
  <c r="B14" i="9"/>
  <c r="B15" i="9"/>
  <c r="B16" i="9"/>
  <c r="B17" i="9"/>
  <c r="B18" i="9"/>
  <c r="B19" i="9"/>
  <c r="B20" i="9"/>
  <c r="G2" i="9"/>
  <c r="G3" i="9"/>
  <c r="G4" i="9"/>
  <c r="G5" i="9"/>
  <c r="G6" i="9"/>
  <c r="G7" i="9"/>
  <c r="G8" i="9"/>
  <c r="G9" i="9"/>
  <c r="G10" i="9"/>
  <c r="G11" i="9"/>
  <c r="G12" i="9"/>
  <c r="G13" i="9"/>
  <c r="G14" i="9"/>
  <c r="G15" i="9"/>
  <c r="G16" i="9"/>
  <c r="G17" i="9"/>
  <c r="G18" i="9"/>
  <c r="G19" i="9"/>
  <c r="G20" i="9"/>
  <c r="I2" i="9"/>
  <c r="I3" i="9"/>
  <c r="I4" i="9"/>
  <c r="I5" i="9"/>
  <c r="I6" i="9"/>
  <c r="I7" i="9"/>
  <c r="I8" i="9"/>
  <c r="I9" i="9"/>
  <c r="I10" i="9"/>
  <c r="I11" i="9"/>
  <c r="I12" i="9"/>
  <c r="I13" i="9"/>
  <c r="I14" i="9"/>
  <c r="I15" i="9"/>
  <c r="I16" i="9"/>
  <c r="I17" i="9"/>
  <c r="I18" i="9"/>
  <c r="I19" i="9"/>
  <c r="I20" i="9"/>
  <c r="L2" i="9"/>
  <c r="L3" i="9"/>
  <c r="L4" i="9"/>
  <c r="L5" i="9"/>
  <c r="L6" i="9"/>
  <c r="L7" i="9"/>
  <c r="L8" i="9"/>
  <c r="L9" i="9"/>
  <c r="L10" i="9"/>
  <c r="L11" i="9"/>
  <c r="L12" i="9"/>
  <c r="L13" i="9"/>
  <c r="L14" i="9"/>
  <c r="L15" i="9"/>
  <c r="L16" i="9"/>
  <c r="L17" i="9"/>
  <c r="L18" i="9"/>
  <c r="L19" i="9"/>
  <c r="L20" i="9"/>
  <c r="J2" i="9"/>
  <c r="J3" i="9"/>
  <c r="J4" i="9"/>
  <c r="J5" i="9"/>
  <c r="J6" i="9"/>
  <c r="J7" i="9"/>
  <c r="J8" i="9"/>
  <c r="J9" i="9"/>
  <c r="J10" i="9"/>
  <c r="J11" i="9"/>
  <c r="J12" i="9"/>
  <c r="J13" i="9"/>
  <c r="J14" i="9"/>
  <c r="J15" i="9"/>
  <c r="J16" i="9"/>
  <c r="J17" i="9"/>
  <c r="J18" i="9"/>
  <c r="J19" i="9"/>
  <c r="J20"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alcChain>
</file>

<file path=xl/sharedStrings.xml><?xml version="1.0" encoding="utf-8"?>
<sst xmlns="http://schemas.openxmlformats.org/spreadsheetml/2006/main" count="180273" uniqueCount="39119">
  <si>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</si>
  <si>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</si>
  <si>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</si>
  <si>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</si>
  <si>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</si>
  <si>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</si>
  <si>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</si>
  <si>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</si>
  <si>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</si>
  <si>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</si>
  <si>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</si>
  <si>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</si>
  <si>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</si>
  <si>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</si>
  <si>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</si>
  <si>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</si>
  <si>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</si>
  <si>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</si>
  <si>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</si>
  <si>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</si>
  <si>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</si>
  <si>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</si>
  <si>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</si>
  <si>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</si>
  <si>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</si>
  <si>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</si>
  <si>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</si>
  <si>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</si>
  <si>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</si>
  <si>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</si>
  <si>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</si>
  <si>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</si>
  <si>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</si>
  <si>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</si>
  <si>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</si>
  <si>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</si>
  <si>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</si>
  <si>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</si>
  <si>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</si>
  <si>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</si>
  <si>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</si>
  <si>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</si>
  <si>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</si>
  <si>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</si>
  <si>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</si>
  <si>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</si>
  <si>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</si>
  <si>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</si>
  <si>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</si>
  <si>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</si>
  <si>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</si>
  <si>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</si>
  <si>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</si>
  <si>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</si>
  <si>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</si>
  <si>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</si>
  <si>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</si>
  <si>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</si>
  <si>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</si>
  <si>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</si>
  <si>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</si>
  <si>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</si>
  <si>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</si>
  <si>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</si>
  <si>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</si>
  <si>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</si>
  <si>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</si>
  <si>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</si>
  <si>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</si>
  <si>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</si>
  <si>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</si>
  <si>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</si>
  <si>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</si>
  <si>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</si>
  <si>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</si>
  <si>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</si>
  <si>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</si>
  <si>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</si>
  <si>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</si>
  <si>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</si>
  <si>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</si>
  <si>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</si>
  <si>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</si>
  <si>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</si>
  <si>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</si>
  <si>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</si>
  <si>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</si>
  <si>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</si>
  <si>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</si>
  <si>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</si>
  <si>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</si>
  <si>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</si>
  <si>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</si>
  <si>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</si>
  <si>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</si>
  <si>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</si>
  <si>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</si>
  <si>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</si>
  <si>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</si>
  <si>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</si>
  <si>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</si>
  <si>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</si>
  <si>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</si>
  <si>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</si>
  <si>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</si>
  <si>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</si>
  <si>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</si>
  <si>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</si>
  <si>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</si>
  <si>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</si>
  <si>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</si>
  <si>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</si>
  <si>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</si>
  <si>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</si>
  <si>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</si>
  <si>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</si>
  <si>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</si>
  <si>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</si>
  <si>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</si>
  <si>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</si>
  <si>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</si>
  <si>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</si>
  <si>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</si>
  <si>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</si>
  <si>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</si>
  <si>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</si>
  <si>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</si>
  <si>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</si>
  <si>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</si>
  <si>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</si>
  <si>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</si>
  <si>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</si>
  <si>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</si>
  <si>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</si>
  <si>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</si>
  <si>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</si>
  <si>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</si>
  <si>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</si>
  <si>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</si>
  <si>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</si>
  <si>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</si>
  <si>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</si>
  <si>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</si>
  <si>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</si>
  <si>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</si>
  <si>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</si>
  <si>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</si>
  <si>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</si>
  <si>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</si>
  <si>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</si>
  <si>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</si>
  <si>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</si>
  <si>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</si>
  <si>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</si>
  <si>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</si>
  <si>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</si>
  <si>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</si>
  <si>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</si>
  <si>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</si>
  <si>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</si>
  <si>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</si>
  <si>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</si>
  <si>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</si>
  <si>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</si>
  <si>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</si>
  <si>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</si>
  <si>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</si>
  <si>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</si>
  <si>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</si>
  <si>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</si>
  <si>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</si>
  <si>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</si>
  <si>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</si>
  <si>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</si>
  <si>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</si>
  <si>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</si>
  <si>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</si>
  <si>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</si>
  <si>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</si>
  <si>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</si>
  <si>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</si>
  <si>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</si>
  <si>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</si>
  <si>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</si>
  <si>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</si>
  <si>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</si>
  <si>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</si>
  <si>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</si>
  <si>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</si>
  <si>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</si>
  <si>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</si>
  <si>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</si>
  <si>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</si>
  <si>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</si>
  <si>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</si>
  <si>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</si>
  <si>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</si>
  <si>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</si>
  <si>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</si>
  <si>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</si>
  <si>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</si>
  <si>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</si>
  <si>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</si>
  <si>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</si>
  <si>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</si>
  <si>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</si>
  <si>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</si>
  <si>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</si>
  <si>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</si>
  <si>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</si>
  <si>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</si>
  <si>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</si>
  <si>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</si>
  <si>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</si>
  <si>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</si>
  <si>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</si>
  <si>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</si>
  <si>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</si>
  <si>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</si>
  <si>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</si>
  <si>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</si>
  <si>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</si>
  <si>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</si>
  <si>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</si>
  <si>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</si>
  <si>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</si>
  <si>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</si>
  <si>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</si>
  <si>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</si>
  <si>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</si>
  <si>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</si>
  <si>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</si>
  <si>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</si>
  <si>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</si>
  <si>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</si>
  <si>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</si>
  <si>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</si>
  <si>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</si>
  <si>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</si>
  <si>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</si>
  <si>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</si>
  <si>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</si>
  <si>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</si>
  <si>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</si>
  <si>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</si>
  <si>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</si>
  <si>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</si>
  <si>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</si>
  <si>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</si>
  <si>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</si>
  <si>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</si>
  <si>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</si>
  <si>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</si>
  <si>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</si>
  <si>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</si>
  <si>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</si>
  <si>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</si>
  <si>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</si>
  <si>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</si>
  <si>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</si>
  <si>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</si>
  <si>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</si>
  <si>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</si>
  <si>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</si>
  <si>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</si>
  <si>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</si>
  <si>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</si>
  <si>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</si>
  <si>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</si>
  <si>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</si>
  <si>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</si>
  <si>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</si>
  <si>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</si>
  <si>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</si>
  <si>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</si>
  <si>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</si>
  <si>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</si>
  <si>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</si>
  <si>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</si>
  <si>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</si>
  <si>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</si>
  <si>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</si>
  <si>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</si>
  <si>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</si>
  <si>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</si>
  <si>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</si>
  <si>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</si>
  <si>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</si>
  <si>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</si>
  <si>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</si>
  <si>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</si>
  <si>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</si>
  <si>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</si>
  <si>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</si>
  <si>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</si>
  <si>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</si>
  <si>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</si>
  <si>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</si>
  <si>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</si>
  <si>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</si>
  <si>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</si>
  <si>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</si>
  <si>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</si>
  <si>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</si>
  <si>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</si>
  <si>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</si>
  <si>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</si>
  <si>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</si>
  <si>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</si>
  <si>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</si>
  <si>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</si>
  <si>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</si>
  <si>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</si>
  <si>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</si>
  <si>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</si>
  <si>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</si>
  <si>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</si>
  <si>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</si>
  <si>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</si>
  <si>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</si>
  <si>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</si>
  <si>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</si>
  <si>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</si>
  <si>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</si>
  <si>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</si>
  <si>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</si>
  <si>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</si>
  <si>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</si>
  <si>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</si>
  <si>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</si>
  <si>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</si>
  <si>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</si>
  <si>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</si>
  <si>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</si>
  <si>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</si>
  <si>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</si>
  <si>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</si>
  <si>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</si>
  <si>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</si>
  <si>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</si>
  <si>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</si>
  <si>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</si>
  <si>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</si>
  <si>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</si>
  <si>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</si>
  <si>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</si>
  <si>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</si>
  <si>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</si>
  <si>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</si>
  <si>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</si>
  <si>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</si>
  <si>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</si>
  <si>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</si>
  <si>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</si>
  <si>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</si>
  <si>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</si>
  <si>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</si>
  <si>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</si>
  <si>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</si>
  <si>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</si>
  <si>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</si>
  <si>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</si>
  <si>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</si>
  <si>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</si>
  <si>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</si>
  <si>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</si>
  <si>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</si>
  <si>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</si>
  <si>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</si>
  <si>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</si>
  <si>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</si>
  <si>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</si>
  <si>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</si>
  <si>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</si>
  <si>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</si>
  <si>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</si>
  <si>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</si>
  <si>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</si>
  <si>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</si>
  <si>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</si>
  <si>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</si>
  <si>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</si>
  <si>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</si>
  <si>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</si>
  <si>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</si>
  <si>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</si>
  <si>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</si>
  <si>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</si>
  <si>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</si>
  <si>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</si>
  <si>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</si>
  <si>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</si>
  <si>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</si>
  <si>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</si>
  <si>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</si>
  <si>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</si>
  <si>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</si>
  <si>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</si>
  <si>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</si>
  <si>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</si>
  <si>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</si>
  <si>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</si>
  <si>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</si>
  <si>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</si>
  <si>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</si>
  <si>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</si>
  <si>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</si>
  <si>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</si>
  <si>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</si>
  <si>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</si>
  <si>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</si>
  <si>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</si>
  <si>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</si>
  <si>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</si>
  <si>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</si>
  <si>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</si>
  <si>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</si>
  <si>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</si>
  <si>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</si>
  <si>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</si>
  <si>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</si>
  <si>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</si>
  <si>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</si>
  <si>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</si>
  <si>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</si>
  <si>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</si>
  <si>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</si>
  <si>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</si>
  <si>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</si>
  <si>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</si>
  <si>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</si>
  <si>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</si>
  <si>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</si>
  <si>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</si>
  <si>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</si>
  <si>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</si>
  <si>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</si>
  <si>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</si>
  <si>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</si>
  <si>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</si>
  <si>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</si>
  <si>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</si>
  <si>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</si>
  <si>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</si>
  <si>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</si>
  <si>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</si>
  <si>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</si>
  <si>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</si>
  <si>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</si>
  <si>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</si>
  <si>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</si>
  <si>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</si>
  <si>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</si>
  <si>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</si>
  <si>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</si>
  <si>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</si>
  <si>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</si>
  <si>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</si>
  <si>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</si>
  <si>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</si>
  <si>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</si>
  <si>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</si>
  <si>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</si>
  <si>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</si>
  <si>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</si>
  <si>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</si>
  <si>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</si>
  <si>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</si>
  <si>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</si>
  <si>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</si>
  <si>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</si>
  <si>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</si>
  <si>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</si>
  <si>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</si>
  <si>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</si>
  <si>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</si>
  <si>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</si>
  <si>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</si>
  <si>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</si>
  <si>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</si>
  <si>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</si>
  <si>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</si>
  <si>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</si>
  <si>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</si>
  <si>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</si>
  <si>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</si>
  <si>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</si>
  <si>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</si>
  <si>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</si>
  <si>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</si>
  <si>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</si>
  <si>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</si>
  <si>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</si>
  <si>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</si>
  <si>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</si>
  <si>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</si>
  <si>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</si>
  <si>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</si>
  <si>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</si>
  <si>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</si>
  <si>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</si>
  <si>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</si>
  <si>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</si>
  <si>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</si>
  <si>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</si>
  <si>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</si>
  <si>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</si>
  <si>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</si>
  <si>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</si>
  <si>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</si>
  <si>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</si>
  <si>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</si>
  <si>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</si>
  <si>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</si>
  <si>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</si>
  <si>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</si>
  <si>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</si>
  <si>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</si>
  <si>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</si>
  <si>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</si>
  <si>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</si>
  <si>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</si>
  <si>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</si>
  <si>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</si>
  <si>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</si>
  <si>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</si>
  <si>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</si>
  <si>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</si>
  <si>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</si>
  <si>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</si>
  <si>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</si>
  <si>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</si>
  <si>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</si>
  <si>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</si>
  <si>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</si>
  <si>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</si>
  <si>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</si>
  <si>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</si>
  <si>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</si>
  <si>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</si>
  <si>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</si>
  <si>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</si>
  <si>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</si>
  <si>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</si>
  <si>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</si>
  <si>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</si>
  <si>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</si>
  <si>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</si>
  <si>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</si>
  <si>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</si>
  <si>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</si>
  <si>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</si>
  <si>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</si>
  <si>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</si>
  <si>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</si>
  <si>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</si>
  <si>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</si>
  <si>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</si>
  <si>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</si>
  <si>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</si>
  <si>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</si>
  <si>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</si>
  <si>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</si>
  <si>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</si>
  <si>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</si>
  <si>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</si>
  <si>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</si>
  <si>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</si>
  <si>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</si>
  <si>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</si>
  <si>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</si>
  <si>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</si>
  <si>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</si>
  <si>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</si>
  <si>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</si>
  <si>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</si>
  <si>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</si>
  <si>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</si>
  <si>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</si>
  <si>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</si>
  <si>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</si>
  <si>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</si>
  <si>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</si>
  <si>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</si>
  <si>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</si>
  <si>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</si>
  <si>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</si>
  <si>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</si>
  <si>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</si>
  <si>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</si>
  <si>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</si>
  <si>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</si>
  <si>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</si>
  <si>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</si>
  <si>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</si>
  <si>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</si>
  <si>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</si>
  <si>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</si>
  <si>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</si>
  <si>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</si>
  <si>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</si>
  <si>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</si>
  <si>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</si>
  <si>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</si>
  <si>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</si>
  <si>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</si>
  <si>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</si>
  <si>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</si>
  <si>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</si>
  <si>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</si>
  <si>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</si>
  <si>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</si>
  <si>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</si>
  <si>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</si>
  <si>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</si>
  <si>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</si>
  <si>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</si>
  <si>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</si>
  <si>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</si>
  <si>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</si>
  <si>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</si>
  <si>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</si>
  <si>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</si>
  <si>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</si>
  <si>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</si>
  <si>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</si>
  <si>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</si>
  <si>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</si>
  <si>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</si>
  <si>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</si>
  <si>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</si>
  <si>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</si>
  <si>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</si>
  <si>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</si>
  <si>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</si>
  <si>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</si>
  <si>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</si>
  <si>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</si>
  <si>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</si>
  <si>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</si>
  <si>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</si>
  <si>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</si>
  <si>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</si>
  <si>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</si>
  <si>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</si>
  <si>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</si>
  <si>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</si>
  <si>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</si>
  <si>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</si>
  <si>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</si>
  <si>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</si>
  <si>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</si>
  <si>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</si>
  <si>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</si>
  <si>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</si>
  <si>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</si>
  <si>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</si>
  <si>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</si>
  <si>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</si>
  <si>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</si>
  <si>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</si>
  <si>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</si>
  <si>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</si>
  <si>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</si>
  <si>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</si>
  <si>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</si>
  <si>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</si>
  <si>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</si>
  <si>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</si>
  <si>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</si>
  <si>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</si>
  <si>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</si>
  <si>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</si>
  <si>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</si>
  <si>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</si>
  <si>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</si>
  <si>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</si>
  <si>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</si>
  <si>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</si>
  <si>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</si>
  <si>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</si>
  <si>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</si>
  <si>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</si>
  <si>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</si>
  <si>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</si>
  <si>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</si>
  <si>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</si>
  <si>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</si>
  <si>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</si>
  <si>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</si>
  <si>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</si>
  <si>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</si>
  <si>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</si>
  <si>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</si>
  <si>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</si>
  <si>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</si>
  <si>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</si>
  <si>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</si>
  <si>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</si>
  <si>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</si>
  <si>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</si>
  <si>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</si>
  <si>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</si>
  <si>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</si>
  <si>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</si>
  <si>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</si>
  <si>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</si>
  <si>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</si>
  <si>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</si>
  <si>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</si>
  <si>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</si>
  <si>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</si>
  <si>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</si>
  <si>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</si>
  <si>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</si>
  <si>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</si>
  <si>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</si>
  <si>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</si>
  <si>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</si>
  <si>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</si>
  <si>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</si>
  <si>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</si>
  <si>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</si>
  <si>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</si>
  <si>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</si>
  <si>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</si>
  <si>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</si>
  <si>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</si>
  <si>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</si>
  <si>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</si>
  <si>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</si>
  <si>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</si>
  <si>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</si>
  <si>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</si>
  <si>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</si>
  <si>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</si>
  <si>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</si>
  <si>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</si>
  <si>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</si>
  <si>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</si>
  <si>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</si>
  <si>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</si>
  <si>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</si>
  <si>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</si>
  <si>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</si>
  <si>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</si>
  <si>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</si>
  <si>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</si>
  <si>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</si>
  <si>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</si>
  <si>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</si>
  <si>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</si>
  <si>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</si>
  <si>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</si>
  <si>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</si>
  <si>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</si>
  <si>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</si>
  <si>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</si>
  <si>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</si>
  <si>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</si>
  <si>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</si>
  <si>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</si>
  <si>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</si>
  <si>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</si>
  <si>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</si>
  <si>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</si>
  <si>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</si>
  <si>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</si>
  <si>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</si>
  <si>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</si>
  <si>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</si>
  <si>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</si>
  <si>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</si>
  <si>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</si>
  <si>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</si>
  <si>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</si>
  <si>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</si>
  <si>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</si>
  <si>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</si>
  <si>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</si>
  <si>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</si>
  <si>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</si>
  <si>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</si>
  <si>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</si>
  <si>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</si>
  <si>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</si>
  <si>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</si>
  <si>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</si>
  <si>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</si>
  <si>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</si>
  <si>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</si>
  <si>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</si>
  <si>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</si>
  <si>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</si>
  <si>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</si>
  <si>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</si>
  <si>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</si>
  <si>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</si>
  <si>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</si>
  <si>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</si>
  <si>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</si>
  <si>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</si>
  <si>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</si>
  <si>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</si>
  <si>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</si>
  <si>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</si>
  <si>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</si>
  <si>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</si>
  <si>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</si>
  <si>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</si>
  <si>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</si>
  <si>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</si>
  <si>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</si>
  <si>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</si>
  <si>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</si>
  <si>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</si>
  <si>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</si>
  <si>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</si>
  <si>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</si>
  <si>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</si>
  <si>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</si>
  <si>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</si>
  <si>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</si>
  <si>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</si>
  <si>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</si>
  <si>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</si>
  <si>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</si>
  <si>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</si>
  <si>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</si>
  <si>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</si>
  <si>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</si>
  <si>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</si>
  <si>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</si>
  <si>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</si>
  <si>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</si>
  <si>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</si>
  <si>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</si>
  <si>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</si>
  <si>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</si>
  <si>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</si>
  <si>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</si>
  <si>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</si>
  <si>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</si>
  <si>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</si>
  <si>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</si>
  <si>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</si>
  <si>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</si>
  <si>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</si>
  <si>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</si>
  <si>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</si>
  <si>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</si>
  <si>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</si>
  <si>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</si>
  <si>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</si>
  <si>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</si>
  <si>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</si>
  <si>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</si>
  <si>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</si>
  <si>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</si>
  <si>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</si>
  <si>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</si>
  <si>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</si>
  <si>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</si>
  <si>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</si>
  <si>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</si>
  <si>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</si>
  <si>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</si>
  <si>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</si>
  <si>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</si>
  <si>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</si>
  <si>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</si>
  <si>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</si>
  <si>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</si>
  <si>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</si>
  <si>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</si>
  <si>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</si>
  <si>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</si>
  <si>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</si>
  <si>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</si>
  <si>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</si>
  <si>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</si>
  <si>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</si>
  <si>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</si>
  <si>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</si>
  <si>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</si>
  <si>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</si>
  <si>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</si>
  <si>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</si>
  <si>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</si>
  <si>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</si>
  <si>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</si>
  <si>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</si>
  <si>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</si>
  <si>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</si>
  <si>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</si>
  <si>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</si>
  <si>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</si>
  <si>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</si>
  <si>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</si>
  <si>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</si>
  <si>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</si>
  <si>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</si>
  <si>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</si>
  <si>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</si>
  <si>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</si>
  <si>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</si>
  <si>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</si>
  <si>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</si>
  <si>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</si>
  <si>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</si>
  <si>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</si>
  <si>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</si>
  <si>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</si>
  <si>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</si>
  <si>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</si>
  <si>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</si>
  <si>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</si>
  <si>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</si>
  <si>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</si>
  <si>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</si>
  <si>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</si>
  <si>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</si>
  <si>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</si>
  <si>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</si>
  <si>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</si>
  <si>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</si>
  <si>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</si>
  <si>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</si>
  <si>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</si>
  <si>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</si>
  <si>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</si>
  <si>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</si>
  <si>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</si>
  <si>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</si>
  <si>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</si>
  <si>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</si>
  <si>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</si>
  <si>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</si>
  <si>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</si>
  <si>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</si>
  <si>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</si>
  <si>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</si>
  <si>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</si>
  <si>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</si>
  <si>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</si>
  <si>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</si>
  <si>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</si>
  <si>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</si>
  <si>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</si>
  <si>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</si>
  <si>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</si>
  <si>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</si>
  <si>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</si>
  <si>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</si>
  <si>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</si>
  <si>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</si>
  <si>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</si>
  <si>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</si>
  <si>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</si>
  <si>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</si>
  <si>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</si>
  <si>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</si>
  <si>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</si>
  <si>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</si>
  <si>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</si>
  <si>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</si>
  <si>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</si>
  <si>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</si>
  <si>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</si>
  <si>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</si>
  <si>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</si>
  <si>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</si>
  <si>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</si>
  <si>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</si>
  <si>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</si>
  <si>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</si>
  <si>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</si>
  <si>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</si>
  <si>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</si>
  <si>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</si>
  <si>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</si>
  <si>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</si>
  <si>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</si>
  <si>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</si>
  <si>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</si>
  <si>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</si>
  <si>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</si>
  <si>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</si>
  <si>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</si>
  <si>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</si>
  <si>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</si>
  <si>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</si>
  <si>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</si>
  <si>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</si>
  <si>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</si>
  <si>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</si>
  <si>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</si>
  <si>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</si>
  <si>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</si>
  <si>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</si>
  <si>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</si>
  <si>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</si>
  <si>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</si>
  <si>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</si>
  <si>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</si>
  <si>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</si>
  <si>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</si>
  <si>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</si>
  <si>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</si>
  <si>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</si>
  <si>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</si>
  <si>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</si>
  <si>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</si>
  <si>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</si>
  <si>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</si>
  <si>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</si>
  <si>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</si>
  <si>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</si>
  <si>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</si>
  <si>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</si>
  <si>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</si>
  <si>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</si>
  <si>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</si>
  <si>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</si>
  <si>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</si>
  <si>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</si>
  <si>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</si>
  <si>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</si>
  <si>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</si>
  <si>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</si>
  <si>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</si>
  <si>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</si>
  <si>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</si>
  <si>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</si>
  <si>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</si>
  <si>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</si>
  <si>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</si>
  <si>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</si>
  <si>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</si>
  <si>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</si>
  <si>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</si>
  <si>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</si>
  <si>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</si>
  <si>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</si>
  <si>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</si>
  <si>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</si>
  <si>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</si>
  <si>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</si>
  <si>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</si>
  <si>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</si>
  <si>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</si>
  <si>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</si>
  <si>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</si>
  <si>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</si>
  <si>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</si>
  <si>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</si>
  <si>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</si>
  <si>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</si>
  <si>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</si>
  <si>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</si>
  <si>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</si>
  <si>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</si>
  <si>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</si>
  <si>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</si>
  <si>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</si>
  <si>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</si>
  <si>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</si>
  <si>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</si>
  <si>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</si>
  <si>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</si>
  <si>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</si>
  <si>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</si>
  <si>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</si>
  <si>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</si>
  <si>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</si>
  <si>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</si>
  <si>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</si>
  <si>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</si>
  <si>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</si>
  <si>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</si>
  <si>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</si>
  <si>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</si>
  <si>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</si>
  <si>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</si>
  <si>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</si>
  <si>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</si>
  <si>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</si>
  <si>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</si>
  <si>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</si>
  <si>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</si>
  <si>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</si>
  <si>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</si>
  <si>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</si>
  <si>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</si>
  <si>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</si>
  <si>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</si>
  <si>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</si>
  <si>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</si>
  <si>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</si>
  <si>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</si>
  <si>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</si>
  <si>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</si>
  <si>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</si>
  <si>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</si>
  <si>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</si>
  <si>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</si>
  <si>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</si>
  <si>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</si>
  <si>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</si>
  <si>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</si>
  <si>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</si>
  <si>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</si>
  <si>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</si>
  <si>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</si>
  <si>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</si>
  <si>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</si>
  <si>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</si>
  <si>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</si>
  <si>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</si>
  <si>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</si>
  <si>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</si>
  <si>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</si>
  <si>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</si>
  <si>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</si>
  <si>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</si>
  <si>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</si>
  <si>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</si>
  <si>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</si>
  <si>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</si>
  <si>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</si>
  <si>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</si>
  <si>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</si>
  <si>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</si>
  <si>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</si>
  <si>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</si>
  <si>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</si>
  <si>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</si>
  <si>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</si>
  <si>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</si>
  <si>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</si>
  <si>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</si>
  <si>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</si>
  <si>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</si>
  <si>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</si>
  <si>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</si>
  <si>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</si>
  <si>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</si>
  <si>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</si>
  <si>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</si>
  <si>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</si>
  <si>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</si>
  <si>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</si>
  <si>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</si>
  <si>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</si>
  <si>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</si>
  <si>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</si>
  <si>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</si>
  <si>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</si>
  <si>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</si>
  <si>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</si>
  <si>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</si>
  <si>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</si>
  <si>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</si>
  <si>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</si>
  <si>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</si>
  <si>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</si>
  <si>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</si>
  <si>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</si>
  <si>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</si>
  <si>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</si>
  <si>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</si>
  <si>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</si>
  <si>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</si>
  <si>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</si>
  <si>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</si>
  <si>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</si>
  <si>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</si>
  <si>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</si>
  <si>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</si>
  <si>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</si>
  <si>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</si>
  <si>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</si>
  <si>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</si>
  <si>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</si>
  <si>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</si>
  <si>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</si>
  <si>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</si>
  <si>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</si>
  <si>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</si>
  <si>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</si>
  <si>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</si>
  <si>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</si>
  <si>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</si>
  <si>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</si>
  <si>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</si>
  <si>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</si>
  <si>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</si>
  <si>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</si>
  <si>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</si>
  <si>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</si>
  <si>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</si>
  <si>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</si>
  <si>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</si>
  <si>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</si>
  <si>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</si>
  <si>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</si>
  <si>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</si>
  <si>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</si>
  <si>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</si>
  <si>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</si>
  <si>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</si>
  <si>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</si>
  <si>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</si>
  <si>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</si>
  <si>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</si>
  <si>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</si>
  <si>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</si>
  <si>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</si>
  <si>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</si>
  <si>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</si>
  <si>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</si>
  <si>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</si>
  <si>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</si>
  <si>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</si>
  <si>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</si>
  <si>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</si>
  <si>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</si>
  <si>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</si>
  <si>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</si>
  <si>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</si>
  <si>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</si>
  <si>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</si>
  <si>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</si>
  <si>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</si>
  <si>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</si>
  <si>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</si>
  <si>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</si>
  <si>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</si>
  <si>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</si>
  <si>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</si>
  <si>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</si>
  <si>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</si>
  <si>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</si>
  <si>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</si>
  <si>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</si>
  <si>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</si>
  <si>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</si>
  <si>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</si>
  <si>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</si>
  <si>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</si>
  <si>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</si>
  <si>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</si>
  <si>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</si>
  <si>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</si>
  <si>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</si>
  <si>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</si>
  <si>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</si>
  <si>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</si>
  <si>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</si>
  <si>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</si>
  <si>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</si>
  <si>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</si>
  <si>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</si>
  <si>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</si>
  <si>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</si>
  <si>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</si>
  <si>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</si>
  <si>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</si>
  <si>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</si>
  <si>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</si>
  <si>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</si>
  <si>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</si>
  <si>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</si>
  <si>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</si>
  <si>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</si>
  <si>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</si>
  <si>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</si>
  <si>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</si>
  <si>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</si>
  <si>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</si>
  <si>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</si>
  <si>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</si>
  <si>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</si>
  <si>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</si>
  <si>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</si>
  <si>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</si>
  <si>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</si>
  <si>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</si>
  <si>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</si>
  <si>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</si>
  <si>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</si>
  <si>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</si>
  <si>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</si>
  <si>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</si>
  <si>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</si>
  <si>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</si>
  <si>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</si>
  <si>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</si>
  <si>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</si>
  <si>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</si>
  <si>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</si>
  <si>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</si>
  <si>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</si>
  <si>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</si>
  <si>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</si>
  <si>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</si>
  <si>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</si>
  <si>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</si>
  <si>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</si>
  <si>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</si>
  <si>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</si>
  <si>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</si>
  <si>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</si>
  <si>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</si>
  <si>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</si>
  <si>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</si>
  <si>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</si>
  <si>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</si>
  <si>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</si>
  <si>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</si>
  <si>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</si>
  <si>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</si>
  <si>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</si>
  <si>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</si>
  <si>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</si>
  <si>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</si>
  <si>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</si>
  <si>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</si>
  <si>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</si>
  <si>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</si>
  <si>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</si>
  <si>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</si>
  <si>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</si>
  <si>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</si>
  <si>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</si>
  <si>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</si>
  <si>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</si>
  <si>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</si>
  <si>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</si>
  <si>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</si>
  <si>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</si>
  <si>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</si>
  <si>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</si>
  <si>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</si>
  <si>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</si>
  <si>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</si>
  <si>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</si>
  <si>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</si>
  <si>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</si>
  <si>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</si>
  <si>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</si>
  <si>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</si>
  <si>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</si>
  <si>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</si>
  <si>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</si>
  <si>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</si>
  <si>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</si>
  <si>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</si>
  <si>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</si>
  <si>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</si>
  <si>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</si>
  <si>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</si>
  <si>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</si>
  <si>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</si>
  <si>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</si>
  <si>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</si>
  <si>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</si>
  <si>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</si>
  <si>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</si>
  <si>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</si>
  <si>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</si>
  <si>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</si>
  <si>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</si>
  <si>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</si>
  <si>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</si>
  <si>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</si>
  <si>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</si>
  <si>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</si>
  <si>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</si>
  <si>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</si>
  <si>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</si>
  <si>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</si>
  <si>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</si>
  <si>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</si>
  <si>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</si>
  <si>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</si>
  <si>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</si>
  <si>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</si>
  <si>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</si>
  <si>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</si>
  <si>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</si>
  <si>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</si>
  <si>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</si>
  <si>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</si>
  <si>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</si>
  <si>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</si>
  <si>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</si>
  <si>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</si>
  <si>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</si>
  <si>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</si>
  <si>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</si>
  <si>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</si>
  <si>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</si>
  <si>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</si>
  <si>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</si>
  <si>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</si>
  <si>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</si>
  <si>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</si>
  <si>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</si>
  <si>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</si>
  <si>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</si>
  <si>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</si>
  <si>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</si>
  <si>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</si>
  <si>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</si>
  <si>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</si>
  <si>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</si>
  <si>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</si>
  <si>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</si>
  <si>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</si>
  <si>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</si>
  <si>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</si>
  <si>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</si>
  <si>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</si>
  <si>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</si>
  <si>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</si>
  <si>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</si>
  <si>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</si>
  <si>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</si>
  <si>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</si>
  <si>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</si>
  <si>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</si>
  <si>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</si>
  <si>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</si>
  <si>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</si>
  <si>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</si>
  <si>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</si>
  <si>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</si>
  <si>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</si>
  <si>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</si>
  <si>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</si>
  <si>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</si>
  <si>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</si>
  <si>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</si>
  <si>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</si>
  <si>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</si>
  <si>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</si>
  <si>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</si>
  <si>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</si>
  <si>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</si>
  <si>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</si>
  <si>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</si>
  <si>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</si>
  <si>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</si>
  <si>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</si>
  <si>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</si>
  <si>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</si>
  <si>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</si>
  <si>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</si>
  <si>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</si>
  <si>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</si>
  <si>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</si>
  <si>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</si>
  <si>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</si>
  <si>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</si>
  <si>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</si>
  <si>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</si>
  <si>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</si>
  <si>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</si>
  <si>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</si>
  <si>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</si>
  <si>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</si>
  <si>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</si>
  <si>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</si>
  <si>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</si>
  <si>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</si>
  <si>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</si>
  <si>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</si>
  <si>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</si>
  <si>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</si>
  <si>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</si>
  <si>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</si>
  <si>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</si>
  <si>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</si>
  <si>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</si>
  <si>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</si>
  <si>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</si>
  <si>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</si>
  <si>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</si>
  <si>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</si>
  <si>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</si>
  <si>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</si>
  <si>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</si>
  <si>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</si>
  <si>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</si>
  <si>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</si>
  <si>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</si>
  <si>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</si>
  <si>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</si>
  <si>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</si>
  <si>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</si>
  <si>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</si>
  <si>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</si>
  <si>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</si>
  <si>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</si>
  <si>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</si>
  <si>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</si>
  <si>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</si>
  <si>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</si>
  <si>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</si>
  <si>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</si>
  <si>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</si>
  <si>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</si>
  <si>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</si>
  <si>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</si>
  <si>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</si>
  <si>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</si>
  <si>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</si>
  <si>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</si>
  <si>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</si>
  <si>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</si>
  <si>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</si>
  <si>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</si>
  <si>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</si>
  <si>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</si>
  <si>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</si>
  <si>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</si>
  <si>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</si>
  <si>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</si>
  <si>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</si>
  <si>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</si>
  <si>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</si>
  <si>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</si>
  <si>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</si>
  <si>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</si>
  <si>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</si>
  <si>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</si>
  <si>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</si>
  <si>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</si>
  <si>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</si>
  <si>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</si>
  <si>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</si>
  <si>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</si>
  <si>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</si>
  <si>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</si>
  <si>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</si>
  <si>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</si>
  <si>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</si>
  <si>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</si>
  <si>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</si>
  <si>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</si>
  <si>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</si>
  <si>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</si>
  <si>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</si>
  <si>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</si>
  <si>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</si>
  <si>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</si>
  <si>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</si>
  <si>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</si>
  <si>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</si>
  <si>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</si>
  <si>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</si>
  <si>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</si>
  <si>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</si>
  <si>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</si>
  <si>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</si>
  <si>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</si>
  <si>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</si>
  <si>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</si>
  <si>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</si>
  <si>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</si>
  <si>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</si>
  <si>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</si>
  <si>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</si>
  <si>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</si>
  <si>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</si>
  <si>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</si>
  <si>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</si>
  <si>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</si>
  <si>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</si>
  <si>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</si>
  <si>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</si>
  <si>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</si>
  <si>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</si>
  <si>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</si>
  <si>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</si>
  <si>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</si>
  <si>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</si>
  <si>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</si>
  <si>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</si>
  <si>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</si>
  <si>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</si>
  <si>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</si>
  <si>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</si>
  <si>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</si>
  <si>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</si>
  <si>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</si>
  <si>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</si>
  <si>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</si>
  <si>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</si>
  <si>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</si>
  <si>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</si>
  <si>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</si>
  <si>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</si>
  <si>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</si>
  <si>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</si>
  <si>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</si>
  <si>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</si>
  <si>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</si>
  <si>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</si>
  <si>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</si>
  <si>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</si>
  <si>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</si>
  <si>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</si>
  <si>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</si>
  <si>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</si>
  <si>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</si>
  <si>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</si>
  <si>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</si>
  <si>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</si>
  <si>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</si>
  <si>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</si>
  <si>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</si>
  <si>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</si>
  <si>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</si>
  <si>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</si>
  <si>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</si>
  <si>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</si>
  <si>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</si>
  <si>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</si>
  <si>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</si>
  <si>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</si>
  <si>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</si>
  <si>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</si>
  <si>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</si>
  <si>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</si>
  <si>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</si>
  <si>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</si>
  <si>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</si>
  <si>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</si>
  <si>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</si>
  <si>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</si>
  <si>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</si>
  <si>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</si>
  <si>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</si>
  <si>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</si>
  <si>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</si>
  <si>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</si>
  <si>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</si>
  <si>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</si>
  <si>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</si>
  <si>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</si>
  <si>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</si>
  <si>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</si>
  <si>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</si>
  <si>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</si>
  <si>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</si>
  <si>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</si>
  <si>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</si>
  <si>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</si>
  <si>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</si>
  <si>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</si>
  <si>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</si>
  <si>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</si>
  <si>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</si>
  <si>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</si>
  <si>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</si>
  <si>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</si>
  <si>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</si>
  <si>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</si>
  <si>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</si>
  <si>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</si>
  <si>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</si>
  <si>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</si>
  <si>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</si>
  <si>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</si>
  <si>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</si>
  <si>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</si>
  <si>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</si>
  <si>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</si>
  <si>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</si>
  <si>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</si>
  <si>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</si>
  <si>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</si>
  <si>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</si>
  <si>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</si>
  <si>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</si>
  <si>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</si>
  <si>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</si>
  <si>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</si>
  <si>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</si>
  <si>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</si>
  <si>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</si>
  <si>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</si>
  <si>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</si>
  <si>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</si>
  <si>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</si>
  <si>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</si>
  <si>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</si>
  <si>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</si>
  <si>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</si>
  <si>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</si>
  <si>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</si>
  <si>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</si>
  <si>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</si>
  <si>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</si>
  <si>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</si>
  <si>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</si>
  <si>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</si>
  <si>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</si>
  <si>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</si>
  <si>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</si>
  <si>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</si>
  <si>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</si>
  <si>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</si>
  <si>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</si>
  <si>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</si>
  <si>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</si>
  <si>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</si>
  <si>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</si>
  <si>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</si>
  <si>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</si>
  <si>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</si>
  <si>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</si>
  <si>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</si>
  <si>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</si>
  <si>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</si>
  <si>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</si>
  <si>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</si>
  <si>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</si>
  <si>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</si>
  <si>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</si>
  <si>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</si>
  <si>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</si>
  <si>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</si>
  <si>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</si>
  <si>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</si>
  <si>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</si>
  <si>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</si>
  <si>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</si>
  <si>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</si>
  <si>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</si>
  <si>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</si>
  <si>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</si>
  <si>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</si>
  <si>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</si>
  <si>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</si>
  <si>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</si>
  <si>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</si>
  <si>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</si>
  <si>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</si>
  <si>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</si>
  <si>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</si>
  <si>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</si>
  <si>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</si>
  <si>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</si>
  <si>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</si>
  <si>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</si>
  <si>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</si>
  <si>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</si>
  <si>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</si>
  <si>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</si>
  <si>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</si>
  <si>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</si>
  <si>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</si>
  <si>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</si>
  <si>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</si>
  <si>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</si>
  <si>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</si>
  <si>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</si>
  <si>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</si>
  <si>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</si>
  <si>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</si>
  <si>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</si>
  <si>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</si>
  <si>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</si>
  <si>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</si>
  <si>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</si>
  <si>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</si>
  <si>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</si>
  <si>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</si>
  <si>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</si>
  <si>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</si>
  <si>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</si>
  <si>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</si>
  <si>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</si>
  <si>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</si>
  <si>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</si>
  <si>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</si>
  <si>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</si>
  <si>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</si>
  <si>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</si>
  <si>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</si>
  <si>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</si>
  <si>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</si>
  <si>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</si>
  <si>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</si>
  <si>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</si>
  <si>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</si>
  <si>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</si>
  <si>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</si>
  <si>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</si>
  <si>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</si>
  <si>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</si>
  <si>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</si>
  <si>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</si>
  <si>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</si>
  <si>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</si>
  <si>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</si>
  <si>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</si>
  <si>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</si>
  <si>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</si>
  <si>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</si>
  <si>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</si>
  <si>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</si>
  <si>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</si>
  <si>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</si>
  <si>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</si>
  <si>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</si>
  <si>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</si>
  <si>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</si>
  <si>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</si>
  <si>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</si>
  <si>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</si>
  <si>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</si>
  <si>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</si>
  <si>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</si>
  <si>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</si>
  <si>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</si>
  <si>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</si>
  <si>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</si>
  <si>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</si>
  <si>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</si>
  <si>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</si>
  <si>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</si>
  <si>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</si>
  <si>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</si>
  <si>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</si>
  <si>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</si>
  <si>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</si>
  <si>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</si>
  <si>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</si>
  <si>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</si>
  <si>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</si>
  <si>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</si>
  <si>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</si>
  <si>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</si>
  <si>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</si>
  <si>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</si>
  <si>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</si>
  <si>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</si>
  <si>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</si>
  <si>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</si>
  <si>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</si>
  <si>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</si>
  <si>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</si>
  <si>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</si>
  <si>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</si>
  <si>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</si>
  <si>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</si>
  <si>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</si>
  <si>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</si>
  <si>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</si>
  <si>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</si>
  <si>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</si>
  <si>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</si>
  <si>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</si>
  <si>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</si>
  <si>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</si>
  <si>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</si>
  <si>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</si>
  <si>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</si>
  <si>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</si>
  <si>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</si>
  <si>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</si>
  <si>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</si>
  <si>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</si>
  <si>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</si>
  <si>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</si>
  <si>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</si>
  <si>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</si>
  <si>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</si>
  <si>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</si>
  <si>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</si>
  <si>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</si>
  <si>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</si>
  <si>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</si>
  <si>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</si>
  <si>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</si>
  <si>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</si>
  <si>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</si>
  <si>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</si>
  <si>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</si>
  <si>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</si>
  <si>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</si>
  <si>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</si>
  <si>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</si>
  <si>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</si>
  <si>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</si>
  <si>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</si>
  <si>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</si>
  <si>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</si>
  <si>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</si>
  <si>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</si>
  <si>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</si>
  <si>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</si>
  <si>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</si>
  <si>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</si>
  <si>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</si>
  <si>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</si>
  <si>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</si>
  <si>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</si>
  <si>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</si>
  <si>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</si>
  <si>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</si>
  <si>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</si>
  <si>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</si>
  <si>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</si>
  <si>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</si>
  <si>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</si>
  <si>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</si>
  <si>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</si>
  <si>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</si>
  <si>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</si>
  <si>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</si>
  <si>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</si>
  <si>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</si>
  <si>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</si>
  <si>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</si>
  <si>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</si>
  <si>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</si>
  <si>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</si>
  <si>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</si>
  <si>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</si>
  <si>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</si>
  <si>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</si>
  <si>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</si>
  <si>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</si>
  <si>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</si>
  <si>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</si>
  <si>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</si>
  <si>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</si>
  <si>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</si>
  <si>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</si>
  <si>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</si>
  <si>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</si>
  <si>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</si>
  <si>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</si>
  <si>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</si>
  <si>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</si>
  <si>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</si>
  <si>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</si>
  <si>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</si>
  <si>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</si>
  <si>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</si>
  <si>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</si>
  <si>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</si>
  <si>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</si>
  <si>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</si>
  <si>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</si>
  <si>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</si>
  <si>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</si>
  <si>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</si>
  <si>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</si>
  <si>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</si>
  <si>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</si>
  <si>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</si>
  <si>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</si>
  <si>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</si>
  <si>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</si>
  <si>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</si>
  <si>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</si>
  <si>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</si>
  <si>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</si>
  <si>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</si>
  <si>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</si>
  <si>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</si>
  <si>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</si>
  <si>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</si>
  <si>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</si>
  <si>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</si>
  <si>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</si>
  <si>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</si>
  <si>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</si>
  <si>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</si>
  <si>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</si>
  <si>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</si>
  <si>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</si>
  <si>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</si>
  <si>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</si>
  <si>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</si>
  <si>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</si>
  <si>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</si>
  <si>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</si>
  <si>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</si>
  <si>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</si>
  <si>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</si>
  <si>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</si>
  <si>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</si>
  <si>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</si>
  <si>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</si>
  <si>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</si>
  <si>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</si>
  <si>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</si>
  <si>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</si>
  <si>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</si>
  <si>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</si>
  <si>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</si>
  <si>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</si>
  <si>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</si>
  <si>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</si>
  <si>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</si>
  <si>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</si>
  <si>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</si>
  <si>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</si>
  <si>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</si>
  <si>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</si>
  <si>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</si>
  <si>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</si>
  <si>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</si>
  <si>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</si>
  <si>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</si>
  <si>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</si>
  <si>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</si>
  <si>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</si>
  <si>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</si>
  <si>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</si>
  <si>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</si>
  <si>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</si>
  <si>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</si>
  <si>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</si>
  <si>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</si>
  <si>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</si>
  <si>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</si>
  <si>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</si>
  <si>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</si>
  <si>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</si>
  <si>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</si>
  <si>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</si>
  <si>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</si>
  <si>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</si>
  <si>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</si>
  <si>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</si>
  <si>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</si>
  <si>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</si>
  <si>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</si>
  <si>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</si>
  <si>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</si>
  <si>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</si>
  <si>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</si>
  <si>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</si>
  <si>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</si>
  <si>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</si>
  <si>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</si>
  <si>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</si>
  <si>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</si>
  <si>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</si>
  <si>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</si>
  <si>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</si>
  <si>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</si>
  <si>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</si>
  <si>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</si>
  <si>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</si>
  <si>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</si>
  <si>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</si>
  <si>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</si>
  <si>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</si>
  <si>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</si>
  <si>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</si>
  <si>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</si>
  <si>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</si>
  <si>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</si>
  <si>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</si>
  <si>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</si>
  <si>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</si>
  <si>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</si>
  <si>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</si>
  <si>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</si>
  <si>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</si>
  <si>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</si>
  <si>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</si>
  <si>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</si>
  <si>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</si>
  <si>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</si>
  <si>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</si>
  <si>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</si>
  <si>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</si>
  <si>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</si>
  <si>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</si>
  <si>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</si>
  <si>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</si>
  <si>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</si>
  <si>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</si>
  <si>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</si>
  <si>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</si>
  <si>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</si>
  <si>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</si>
  <si>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</si>
  <si>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</si>
  <si>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</si>
  <si>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</si>
  <si>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</si>
  <si>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</si>
  <si>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</si>
  <si>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</si>
  <si>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</si>
  <si>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</si>
  <si>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</si>
  <si>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</si>
  <si>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</si>
  <si>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</si>
  <si>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</si>
  <si>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</si>
  <si>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</si>
  <si>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</si>
  <si>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</si>
  <si>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</si>
  <si>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</si>
  <si>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</si>
  <si>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</si>
  <si>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</si>
  <si>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</si>
  <si>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</si>
  <si>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</si>
  <si>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</si>
  <si>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</si>
  <si>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</si>
  <si>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</si>
  <si>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</si>
  <si>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</si>
  <si>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</si>
  <si>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</si>
  <si>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</si>
  <si>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</si>
  <si>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</si>
  <si>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</si>
  <si>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</si>
  <si>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</si>
  <si>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</si>
  <si>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</si>
  <si>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</si>
  <si>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</si>
  <si>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</si>
  <si>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</si>
  <si>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</si>
  <si>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</si>
  <si>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</si>
  <si>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</si>
  <si>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</si>
  <si>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</si>
  <si>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</si>
  <si>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</si>
  <si>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</si>
  <si>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</si>
  <si>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</si>
  <si>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</si>
  <si>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</si>
  <si>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</si>
  <si>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</si>
  <si>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</si>
  <si>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</si>
  <si>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</si>
  <si>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</si>
  <si>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</si>
  <si>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</si>
  <si>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</si>
  <si>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</si>
  <si>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</si>
  <si>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</si>
  <si>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</si>
  <si>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</si>
  <si>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</si>
  <si>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</si>
  <si>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</si>
  <si>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</si>
  <si>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</si>
  <si>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</si>
  <si>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</si>
  <si>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</si>
  <si>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</si>
  <si>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</si>
  <si>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</si>
  <si>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</si>
  <si>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</si>
  <si>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</si>
  <si>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</si>
  <si>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</si>
  <si>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</si>
  <si>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</si>
  <si>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</si>
  <si>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</si>
  <si>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</si>
  <si>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</si>
  <si>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</si>
  <si>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</si>
  <si>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</si>
  <si>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</si>
  <si>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</si>
  <si>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</si>
  <si>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</si>
  <si>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</si>
  <si>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</si>
  <si>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</si>
  <si>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</si>
  <si>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</si>
  <si>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</si>
  <si>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</si>
  <si>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</si>
  <si>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</si>
  <si>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</si>
  <si>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</si>
  <si>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</si>
  <si>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</si>
  <si>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</si>
  <si>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</si>
  <si>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</si>
  <si>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</si>
  <si>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</si>
  <si>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</si>
  <si>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</si>
  <si>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</si>
  <si>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</si>
  <si>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</si>
  <si>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</si>
  <si>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</si>
  <si>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</si>
  <si>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</si>
  <si>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</si>
  <si>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</si>
  <si>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</si>
  <si>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</si>
  <si>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</si>
  <si>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</si>
  <si>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</si>
  <si>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</si>
  <si>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</si>
  <si>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</si>
  <si>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</si>
  <si>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</si>
  <si>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</si>
  <si>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</si>
  <si>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</si>
  <si>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</si>
  <si>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</si>
  <si>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</si>
  <si>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</si>
  <si>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</si>
  <si>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</si>
  <si>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</si>
  <si>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</si>
  <si>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</si>
  <si>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</si>
  <si>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</si>
  <si>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</si>
  <si>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</si>
  <si>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</si>
  <si>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</si>
  <si>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</si>
  <si>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</si>
  <si>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</si>
  <si>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</si>
  <si>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</si>
  <si>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</si>
  <si>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</si>
  <si>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</si>
  <si>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</si>
  <si>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</si>
  <si>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</si>
  <si>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</si>
  <si>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</si>
  <si>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</si>
  <si>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</si>
  <si>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</si>
  <si>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</si>
  <si>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</si>
  <si>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</si>
  <si>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</si>
  <si>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</si>
  <si>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</si>
  <si>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</si>
  <si>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</si>
  <si>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</si>
  <si>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</si>
  <si>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</si>
  <si>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</si>
  <si>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</si>
  <si>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</si>
  <si>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</si>
  <si>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</si>
  <si>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</si>
  <si>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</si>
  <si>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</si>
  <si>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</si>
  <si>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</si>
  <si>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</si>
  <si>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</si>
  <si>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</si>
  <si>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</si>
  <si>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</si>
  <si>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</si>
  <si>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</si>
  <si>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</si>
  <si>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</si>
  <si>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</si>
  <si>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</si>
  <si>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</si>
  <si>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</si>
  <si>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</si>
  <si>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</si>
  <si>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</si>
  <si>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</si>
  <si>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</si>
  <si>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</si>
  <si>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</si>
  <si>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</si>
  <si>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</si>
  <si>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</si>
  <si>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</si>
  <si>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</si>
  <si>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</si>
  <si>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</si>
  <si>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</si>
  <si>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</si>
  <si>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</si>
  <si>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</si>
  <si>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</si>
  <si>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</si>
  <si>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</si>
  <si>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</si>
  <si>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</si>
  <si>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</si>
  <si>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</si>
  <si>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</si>
  <si>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</si>
  <si>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</si>
  <si>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</si>
  <si>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</si>
  <si>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</si>
  <si>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</si>
  <si>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</si>
  <si>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</si>
  <si>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</si>
  <si>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</si>
  <si>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</si>
  <si>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</si>
  <si>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</si>
  <si>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</si>
  <si>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</si>
  <si>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</si>
  <si>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</si>
  <si>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</si>
  <si>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</si>
  <si>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</si>
  <si>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</si>
  <si>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</si>
  <si>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</si>
  <si>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</si>
  <si>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</si>
  <si>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</si>
  <si>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</si>
  <si>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</si>
  <si>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</si>
  <si>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</si>
  <si>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</si>
  <si>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</si>
  <si>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</si>
  <si>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</si>
  <si>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</si>
  <si>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</si>
  <si>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</si>
  <si>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</si>
  <si>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</si>
  <si>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</si>
  <si>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</si>
  <si>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</si>
  <si>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</si>
  <si>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</si>
  <si>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</si>
  <si>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</si>
  <si>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</si>
  <si>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</si>
  <si>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</si>
  <si>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</si>
  <si>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</si>
  <si>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</si>
  <si>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</si>
  <si>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</si>
  <si>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</si>
  <si>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</si>
  <si>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</si>
  <si>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</si>
  <si>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</si>
  <si>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</si>
  <si>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</si>
  <si>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</si>
  <si>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</si>
  <si>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</si>
  <si>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</si>
  <si>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</si>
  <si>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</si>
  <si>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</si>
  <si>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</si>
  <si>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</si>
  <si>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</si>
  <si>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</si>
  <si>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</si>
  <si>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</si>
  <si>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</si>
  <si>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</si>
  <si>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</si>
  <si>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</si>
  <si>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</si>
  <si>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</si>
  <si>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</si>
  <si>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</si>
  <si>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</si>
  <si>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</si>
  <si>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</si>
  <si>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</si>
  <si>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</si>
  <si>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</si>
  <si>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</si>
  <si>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</si>
  <si>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</si>
  <si>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</si>
  <si>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</si>
  <si>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</si>
  <si>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</si>
  <si>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</si>
  <si>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</si>
  <si>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</si>
  <si>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</si>
  <si>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</si>
  <si>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</si>
  <si>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</si>
  <si>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</si>
  <si>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</si>
  <si>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</si>
  <si>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</si>
  <si>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</si>
  <si>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</si>
  <si>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</si>
  <si>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</si>
  <si>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</si>
  <si>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</si>
  <si>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</si>
  <si>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</si>
  <si>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</si>
  <si>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</si>
  <si>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</si>
  <si>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</si>
  <si>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</si>
  <si>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</si>
  <si>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</si>
  <si>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</si>
  <si>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</si>
  <si>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</si>
  <si>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</si>
  <si>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</si>
  <si>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</si>
  <si>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</si>
  <si>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</si>
  <si>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</si>
  <si>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</si>
  <si>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</si>
  <si>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</si>
  <si>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</si>
  <si>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</si>
  <si>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</si>
  <si>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</si>
  <si>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</si>
  <si>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</si>
  <si>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</si>
  <si>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</si>
  <si>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</si>
  <si>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</si>
  <si>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</si>
  <si>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</si>
  <si>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</si>
  <si>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</si>
  <si>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</si>
  <si>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</si>
  <si>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</si>
  <si>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</si>
  <si>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</si>
  <si>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</si>
  <si>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</si>
  <si>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</si>
  <si>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</si>
  <si>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</si>
  <si>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</si>
  <si>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</si>
  <si>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</si>
  <si>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</si>
  <si>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</si>
  <si>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</si>
  <si>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</si>
  <si>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</si>
  <si>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</si>
  <si>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</si>
  <si>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</si>
  <si>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</si>
  <si>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</si>
  <si>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</si>
  <si>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</si>
  <si>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</si>
  <si>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</si>
  <si>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</si>
  <si>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</si>
  <si>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</si>
  <si>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</si>
  <si>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</si>
  <si>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</si>
  <si>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</si>
  <si>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</si>
  <si>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</si>
  <si>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</si>
  <si>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</si>
  <si>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</si>
  <si>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</si>
  <si>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</si>
  <si>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</si>
  <si>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</si>
  <si>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</si>
  <si>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</si>
  <si>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</si>
  <si>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</si>
  <si>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</si>
  <si>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</si>
  <si>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</si>
  <si>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</si>
  <si>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</si>
  <si>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</si>
  <si>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</si>
  <si>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</si>
  <si>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</si>
  <si>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</si>
  <si>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</si>
  <si>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</si>
  <si>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</si>
  <si>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</si>
  <si>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</si>
  <si>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</si>
  <si>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</si>
  <si>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</si>
  <si>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</si>
  <si>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</si>
  <si>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</si>
  <si>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</si>
  <si>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</si>
  <si>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</si>
  <si>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</si>
  <si>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</si>
  <si>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</si>
  <si>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</si>
  <si>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</si>
  <si>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</si>
  <si>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</si>
  <si>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</si>
  <si>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</si>
  <si>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</si>
  <si>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</si>
  <si>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</si>
  <si>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</si>
  <si>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</si>
  <si>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</si>
  <si>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</si>
  <si>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</si>
  <si>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</si>
  <si>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</si>
  <si>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</si>
  <si>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</si>
  <si>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</si>
  <si>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</si>
  <si>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</si>
  <si>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</si>
  <si>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</si>
  <si>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</si>
  <si>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</si>
  <si>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</si>
  <si>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</si>
  <si>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</si>
  <si>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</si>
  <si>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</si>
  <si>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</si>
  <si>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</si>
  <si>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</si>
  <si>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</si>
  <si>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</si>
  <si>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</si>
  <si>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</si>
  <si>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</si>
  <si>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</si>
  <si>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</si>
  <si>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</si>
  <si>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</si>
  <si>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</si>
  <si>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</si>
  <si>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</si>
  <si>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</si>
  <si>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</si>
  <si>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</si>
  <si>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</si>
  <si>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</si>
  <si>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</si>
  <si>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</si>
  <si>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</si>
  <si>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</si>
  <si>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</si>
  <si>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</si>
  <si>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</si>
  <si>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</si>
  <si>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</si>
  <si>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</si>
  <si>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</si>
  <si>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</si>
  <si>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</si>
  <si>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</si>
  <si>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</si>
  <si>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</si>
  <si>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</si>
  <si>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</si>
  <si>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</si>
  <si>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</si>
  <si>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</si>
  <si>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</si>
  <si>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</si>
  <si>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</si>
  <si>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</si>
  <si>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</si>
  <si>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</si>
  <si>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</si>
  <si>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</si>
  <si>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</si>
  <si>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</si>
  <si>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</si>
  <si>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</si>
  <si>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</si>
  <si>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</si>
  <si>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</si>
  <si>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</si>
  <si>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</si>
  <si>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</si>
  <si>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</si>
  <si>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</si>
  <si>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</si>
  <si>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</si>
  <si>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</si>
  <si>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</si>
  <si>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</si>
  <si>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</si>
  <si>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</si>
  <si>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</si>
  <si>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</si>
  <si>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</si>
  <si>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</si>
  <si>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</si>
  <si>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</si>
  <si>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</si>
  <si>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</si>
  <si>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</si>
  <si>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</si>
  <si>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</si>
  <si>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</si>
  <si>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</si>
  <si>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</si>
  <si>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</si>
  <si>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</si>
  <si>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</si>
  <si>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</si>
  <si>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</si>
  <si>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</si>
  <si>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</si>
  <si>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</si>
  <si>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</si>
  <si>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</si>
  <si>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</si>
  <si>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</si>
  <si>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</si>
  <si>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</si>
  <si>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</si>
  <si>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</si>
  <si>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</si>
  <si>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</si>
  <si>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</si>
  <si>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</si>
  <si>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</si>
  <si>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</si>
  <si>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</si>
  <si>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</si>
  <si>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</si>
  <si>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</si>
  <si>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</si>
  <si>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</si>
  <si>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</si>
  <si>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</si>
  <si>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</si>
  <si>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</si>
  <si>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</si>
  <si>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</si>
  <si>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</si>
  <si>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</si>
  <si>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</si>
  <si>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</si>
  <si>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</si>
  <si>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</si>
  <si>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</si>
  <si>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</si>
  <si>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</si>
  <si>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</si>
  <si>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</si>
  <si>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</si>
  <si>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</si>
  <si>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</si>
  <si>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</si>
  <si>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</si>
  <si>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</si>
  <si>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</si>
  <si>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</si>
  <si>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</si>
  <si>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</si>
  <si>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</si>
  <si>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</si>
  <si>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</si>
  <si>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</si>
  <si>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</si>
  <si>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</si>
  <si>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</si>
  <si>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</si>
  <si>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</si>
  <si>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</si>
  <si>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</si>
  <si>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</si>
  <si>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</si>
  <si>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</si>
  <si>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</si>
  <si>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</si>
  <si>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</si>
  <si>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</si>
  <si>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</si>
  <si>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</si>
  <si>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</si>
  <si>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</si>
  <si>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</si>
  <si>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</si>
  <si>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</si>
  <si>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</si>
  <si>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</si>
  <si>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</si>
  <si>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</si>
  <si>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</si>
  <si>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</si>
  <si>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</si>
  <si>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</si>
  <si>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</si>
  <si>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</si>
  <si>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</si>
  <si>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</si>
  <si>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</si>
  <si>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</si>
  <si>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</si>
  <si>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</si>
  <si>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</si>
  <si>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</si>
  <si>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</si>
  <si>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</si>
  <si>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</si>
  <si>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</si>
  <si>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</si>
  <si>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</si>
  <si>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</si>
  <si>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</si>
  <si>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</si>
  <si>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</si>
  <si>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</si>
  <si>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</si>
  <si>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</si>
  <si>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</si>
  <si>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</si>
  <si>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</si>
  <si>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</si>
  <si>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</si>
  <si>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</si>
  <si>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</si>
  <si>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</si>
  <si>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</si>
  <si>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</si>
  <si>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</si>
  <si>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</si>
  <si>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</si>
  <si>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</si>
  <si>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</si>
  <si>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</si>
  <si>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</si>
  <si>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</si>
  <si>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</si>
  <si>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</si>
  <si>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</si>
  <si>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</si>
  <si>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</si>
  <si>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</si>
  <si>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</si>
  <si>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</si>
  <si>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</si>
  <si>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</si>
  <si>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</si>
  <si>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</si>
  <si>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</si>
  <si>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</si>
  <si>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</si>
  <si>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</si>
  <si>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</si>
  <si>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</si>
  <si>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</si>
  <si>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</si>
  <si>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</si>
  <si>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</si>
  <si>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</si>
  <si>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</si>
  <si>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</si>
  <si>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</si>
  <si>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</si>
  <si>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</si>
  <si>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</si>
  <si>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</si>
  <si>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</si>
  <si>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</si>
  <si>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</si>
  <si>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</si>
  <si>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</si>
  <si>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</si>
  <si>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</si>
  <si>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</si>
  <si>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</si>
  <si>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</si>
  <si>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</si>
  <si>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</si>
  <si>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</si>
  <si>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</si>
  <si>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</si>
  <si>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</si>
  <si>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</si>
  <si>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</si>
  <si>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</si>
  <si>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</si>
  <si>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</si>
  <si>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</si>
  <si>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</si>
  <si>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</si>
  <si>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</si>
  <si>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</si>
  <si>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</si>
  <si>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</si>
  <si>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</si>
  <si>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</si>
  <si>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</si>
  <si>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</si>
  <si>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</si>
  <si>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</si>
  <si>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</si>
  <si>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</si>
  <si>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</si>
  <si>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</si>
  <si>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</si>
  <si>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</si>
  <si>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</si>
  <si>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</si>
  <si>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</si>
  <si>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</si>
  <si>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</si>
  <si>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</si>
  <si>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</si>
  <si>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</si>
  <si>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</si>
  <si>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</si>
  <si>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</si>
  <si>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</si>
  <si>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</si>
  <si>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</si>
  <si>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</si>
  <si>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</si>
  <si>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</si>
  <si>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</si>
  <si>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</si>
  <si>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</si>
  <si>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</si>
  <si>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</si>
  <si>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</si>
  <si>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</si>
  <si>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</si>
  <si>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</si>
  <si>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</si>
  <si>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</si>
  <si>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</si>
  <si>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</si>
  <si>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</si>
  <si>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</si>
  <si>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</si>
  <si>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</si>
  <si>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</si>
  <si>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</si>
  <si>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</si>
  <si>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</si>
  <si>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</si>
  <si>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</si>
  <si>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</si>
  <si>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</si>
  <si>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</si>
  <si>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</si>
  <si>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</si>
  <si>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</si>
  <si>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</si>
  <si>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</si>
  <si>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</si>
  <si>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</si>
  <si>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</si>
  <si>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</si>
  <si>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</si>
  <si>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</si>
  <si>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</si>
  <si>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</si>
  <si>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</si>
  <si>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</si>
  <si>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</si>
  <si>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</si>
  <si>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</si>
  <si>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</si>
  <si>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</si>
  <si>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</si>
  <si>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</si>
  <si>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</si>
  <si>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</si>
  <si>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</si>
  <si>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</si>
  <si>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</si>
  <si>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</si>
  <si>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</si>
  <si>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</si>
  <si>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</si>
  <si>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</si>
  <si>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</si>
  <si>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</si>
  <si>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</si>
  <si>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</si>
  <si>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</si>
  <si>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</si>
  <si>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</si>
  <si>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</si>
  <si>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</si>
  <si>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</si>
  <si>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</si>
  <si>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</si>
  <si>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</si>
  <si>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</si>
  <si>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</si>
  <si>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</si>
  <si>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</si>
  <si>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</si>
  <si>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</si>
  <si>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</si>
  <si>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</si>
  <si>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</si>
  <si>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</si>
  <si>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</si>
  <si>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</si>
  <si>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</si>
  <si>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</si>
  <si>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</si>
  <si>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</si>
  <si>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</si>
  <si>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</si>
  <si>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</si>
  <si>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</si>
  <si>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</si>
  <si>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</si>
  <si>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</si>
  <si>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</si>
  <si>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</si>
  <si>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</si>
  <si>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</si>
  <si>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</si>
  <si>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</si>
  <si>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</si>
  <si>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</si>
  <si>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</si>
  <si>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</si>
  <si>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</si>
  <si>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</si>
  <si>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</si>
  <si>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</si>
  <si>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</si>
  <si>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</si>
  <si>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</si>
  <si>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</si>
  <si>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</si>
  <si>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</si>
  <si>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</si>
  <si>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</si>
  <si>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</si>
  <si>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</si>
  <si>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</si>
  <si>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</si>
  <si>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</si>
  <si>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</si>
  <si>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</si>
  <si>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</si>
  <si>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</si>
  <si>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</si>
  <si>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</si>
  <si>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</si>
  <si>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</si>
  <si>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</si>
  <si>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</si>
  <si>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</si>
  <si>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</si>
  <si>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</si>
  <si>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</si>
  <si>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</si>
  <si>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</si>
  <si>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</si>
  <si>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</si>
  <si>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</si>
  <si>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</si>
  <si>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</si>
  <si>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</si>
  <si>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</si>
  <si>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</si>
  <si>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</si>
  <si>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</si>
  <si>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</si>
  <si>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</si>
  <si>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</si>
  <si>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</si>
  <si>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</si>
  <si>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</si>
  <si>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</si>
  <si>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</si>
  <si>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</si>
  <si>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</si>
  <si>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</si>
  <si>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</si>
  <si>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</si>
  <si>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</si>
  <si>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</si>
  <si>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</si>
  <si>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</si>
  <si>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</si>
  <si>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</si>
  <si>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</si>
  <si>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</si>
  <si>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</si>
  <si>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</si>
  <si>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</si>
  <si>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</si>
  <si>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</si>
  <si>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</si>
  <si>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</si>
  <si>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</si>
  <si>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</si>
  <si>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</si>
  <si>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</si>
  <si>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</si>
  <si>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</si>
  <si>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</si>
  <si>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</si>
  <si>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</si>
  <si>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</si>
  <si>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</si>
  <si>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</si>
  <si>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</si>
  <si>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</si>
  <si>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</si>
  <si>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</si>
  <si>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</si>
  <si>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</si>
  <si>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</si>
  <si>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</si>
  <si>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</si>
  <si>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</si>
  <si>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</si>
  <si>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</si>
  <si>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</si>
  <si>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</si>
  <si>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</si>
  <si>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</si>
  <si>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</si>
  <si>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</si>
  <si>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</si>
  <si>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</si>
  <si>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</si>
  <si>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</si>
  <si>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</si>
  <si>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</si>
  <si>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</si>
  <si>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</si>
  <si>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</si>
  <si>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</si>
  <si>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</si>
  <si>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</si>
  <si>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</si>
  <si>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</si>
  <si>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</si>
  <si>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</si>
  <si>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</si>
  <si>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</si>
  <si>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</si>
  <si>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</si>
  <si>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</si>
  <si>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</si>
  <si>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</si>
  <si>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</si>
  <si>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</si>
  <si>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</si>
  <si>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</si>
  <si>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</si>
  <si>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</si>
  <si>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</si>
  <si>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</si>
  <si>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</si>
  <si>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</si>
  <si>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</si>
  <si>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</si>
  <si>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</si>
  <si>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</si>
  <si>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</si>
  <si>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</si>
  <si>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</si>
  <si>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</si>
  <si>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</si>
  <si>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</si>
  <si>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</si>
  <si>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</si>
  <si>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</si>
  <si>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</si>
  <si>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</si>
  <si>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</si>
  <si>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</si>
  <si>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</si>
  <si>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</si>
  <si>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</si>
  <si>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</si>
  <si>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</si>
  <si>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</si>
  <si>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</si>
  <si>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</si>
  <si>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</si>
  <si>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</si>
  <si>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</si>
  <si>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</si>
  <si>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</si>
  <si>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</si>
  <si>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</si>
  <si>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</si>
  <si>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</si>
  <si>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</si>
  <si>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</si>
  <si>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</si>
  <si>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</si>
  <si>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</si>
  <si>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</si>
  <si>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</si>
  <si>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</si>
  <si>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</si>
  <si>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</si>
  <si>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</si>
  <si>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</si>
  <si>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</si>
  <si>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</si>
  <si>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</si>
  <si>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</si>
  <si>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</si>
  <si>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</si>
  <si>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</si>
  <si>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</si>
  <si>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</si>
  <si>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</si>
  <si>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</si>
  <si>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</si>
  <si>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</si>
  <si>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</si>
  <si>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</si>
  <si>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</si>
  <si>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</si>
  <si>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</si>
  <si>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</si>
  <si>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</si>
  <si>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</si>
  <si>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</si>
  <si>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</si>
  <si>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</si>
  <si>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</si>
  <si>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</si>
  <si>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</si>
  <si>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</si>
  <si>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</si>
  <si>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</si>
  <si>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</si>
  <si>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</si>
  <si>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</si>
  <si>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</si>
  <si>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</si>
  <si>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</si>
  <si>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</si>
  <si>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</si>
  <si>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</si>
  <si>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</si>
  <si>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</si>
  <si>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</si>
  <si>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</si>
  <si>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</si>
  <si>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</si>
  <si>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</si>
  <si>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</si>
  <si>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</si>
  <si>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</si>
  <si>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</si>
  <si>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</si>
  <si>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</si>
  <si>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</si>
  <si>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</si>
  <si>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</si>
  <si>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</si>
  <si>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</si>
  <si>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</si>
  <si>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</si>
  <si>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</si>
  <si>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</si>
  <si>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</si>
  <si>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</si>
  <si>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</si>
  <si>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</si>
  <si>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</si>
  <si>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</si>
  <si>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</si>
  <si>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</si>
  <si>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</si>
  <si>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</si>
  <si>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</si>
  <si>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</si>
  <si>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</si>
  <si>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</si>
  <si>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</si>
  <si>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</si>
  <si>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</si>
  <si>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</si>
  <si>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</si>
  <si>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</si>
  <si>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</si>
  <si>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</si>
  <si>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</si>
  <si>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</si>
  <si>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</si>
  <si>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</si>
  <si>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</si>
  <si>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</si>
  <si>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</si>
  <si>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</si>
  <si>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</si>
  <si>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</si>
  <si>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</si>
  <si>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</si>
  <si>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</si>
  <si>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</si>
  <si>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</si>
  <si>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</si>
  <si>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</si>
  <si>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</si>
  <si>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</si>
  <si>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</si>
  <si>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</si>
  <si>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</si>
  <si>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</si>
  <si>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</si>
  <si>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</si>
  <si>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</si>
  <si>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</si>
  <si>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</si>
  <si>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</si>
  <si>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</si>
  <si>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</si>
  <si>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</si>
  <si>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</si>
  <si>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</si>
  <si>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</si>
  <si>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</si>
  <si>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</si>
  <si>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</si>
  <si>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</si>
  <si>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</si>
  <si>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</si>
  <si>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</si>
  <si>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</si>
  <si>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</si>
  <si>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</si>
  <si>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</si>
  <si>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</si>
  <si>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</si>
  <si>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</si>
  <si>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</si>
  <si>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</si>
  <si>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</si>
  <si>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</si>
  <si>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</si>
  <si>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</si>
  <si>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</si>
  <si>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</si>
  <si>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</si>
  <si>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</si>
  <si>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</si>
  <si>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</si>
  <si>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</si>
  <si>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</si>
  <si>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</si>
  <si>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</si>
  <si>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</si>
  <si>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</si>
  <si>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</si>
  <si>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</si>
  <si>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</si>
  <si>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</si>
  <si>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</si>
  <si>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</si>
  <si>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</si>
  <si>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</si>
  <si>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</si>
  <si>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</si>
  <si>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</si>
  <si>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</si>
  <si>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</si>
  <si>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</si>
  <si>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</si>
  <si>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</si>
  <si>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</si>
  <si>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</si>
  <si>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</si>
  <si>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</si>
  <si>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</si>
  <si>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</si>
  <si>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</si>
  <si>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</si>
  <si>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</si>
  <si>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</si>
  <si>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</si>
  <si>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</si>
  <si>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</si>
  <si>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</si>
  <si>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</si>
  <si>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</si>
  <si>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</si>
  <si>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</si>
  <si>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</si>
  <si>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</si>
  <si>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</si>
  <si>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</si>
  <si>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</si>
  <si>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</si>
  <si>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</si>
  <si>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</si>
  <si>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</si>
  <si>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</si>
  <si>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</si>
  <si>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</si>
  <si>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</si>
  <si>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</si>
  <si>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</si>
  <si>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</si>
  <si>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</si>
  <si>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</si>
  <si>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</si>
  <si>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</si>
  <si>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</si>
  <si>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</si>
  <si>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</si>
  <si>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</si>
  <si>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</si>
  <si>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</si>
  <si>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</si>
  <si>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</si>
  <si>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</si>
  <si>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</si>
  <si>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</si>
  <si>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</si>
  <si>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</si>
  <si>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</si>
  <si>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</si>
  <si>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</si>
  <si>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</si>
  <si>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</si>
  <si>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</si>
  <si>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</si>
  <si>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</si>
  <si>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</si>
  <si>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</si>
  <si>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</si>
  <si>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</si>
  <si>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</si>
  <si>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</si>
  <si>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</si>
  <si>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</si>
  <si>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</si>
  <si>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</si>
  <si>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</si>
  <si>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</si>
  <si>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</si>
  <si>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</si>
  <si>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</si>
  <si>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</si>
  <si>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</si>
  <si>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</si>
  <si>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</si>
  <si>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</si>
  <si>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</si>
  <si>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</si>
  <si>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</si>
  <si>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</si>
  <si>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</si>
  <si>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</si>
  <si>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</si>
  <si>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</si>
  <si>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</si>
  <si>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</si>
  <si>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</si>
  <si>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</si>
  <si>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</si>
  <si>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</si>
  <si>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</si>
  <si>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</si>
  <si>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</si>
  <si>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</si>
  <si>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</si>
  <si>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</si>
  <si>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</si>
  <si>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</si>
  <si>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</si>
  <si>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</si>
  <si>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</si>
  <si>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</si>
  <si>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</si>
  <si>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</si>
  <si>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</si>
  <si>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</si>
  <si>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</si>
  <si>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</si>
  <si>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</si>
  <si>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</si>
  <si>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</si>
  <si>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</si>
  <si>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</si>
  <si>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</si>
  <si>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</si>
  <si>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</si>
  <si>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</si>
  <si>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</si>
  <si>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</si>
  <si>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</si>
  <si>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</si>
  <si>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</si>
  <si>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</si>
  <si>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</si>
  <si>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</si>
  <si>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</si>
  <si>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</si>
  <si>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</si>
  <si>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</si>
  <si>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</si>
  <si>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</si>
  <si>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</si>
  <si>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</si>
  <si>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</si>
  <si>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</si>
  <si>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</si>
  <si>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</si>
  <si>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</si>
  <si>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</si>
  <si>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</si>
  <si>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</si>
  <si>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</si>
  <si>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</si>
  <si>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</si>
  <si>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</si>
  <si>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</si>
  <si>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</si>
  <si>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</si>
  <si>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</si>
  <si>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</si>
  <si>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</si>
  <si>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</si>
  <si>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</si>
  <si>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</si>
  <si>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</si>
  <si>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</si>
  <si>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</si>
  <si>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</si>
  <si>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</si>
  <si>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</si>
  <si>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</si>
  <si>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</si>
  <si>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</si>
  <si>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</si>
  <si>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</si>
  <si>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</si>
  <si>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</si>
  <si>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</si>
  <si>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</si>
  <si>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</si>
  <si>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</si>
  <si>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</si>
  <si>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</si>
  <si>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</si>
  <si>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</si>
  <si>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</si>
  <si>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</si>
  <si>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</si>
  <si>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</si>
  <si>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</si>
  <si>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</si>
  <si>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</si>
  <si>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</si>
  <si>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</si>
  <si>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</si>
  <si>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</si>
  <si>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</si>
  <si>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</si>
  <si>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</si>
  <si>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</si>
  <si>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</si>
  <si>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</si>
  <si>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</si>
  <si>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</si>
  <si>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</si>
  <si>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</si>
  <si>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</si>
  <si>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</si>
  <si>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</si>
  <si>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</si>
  <si>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</si>
  <si>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</si>
  <si>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</si>
  <si>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</si>
  <si>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</si>
  <si>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</si>
  <si>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</si>
  <si>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</si>
  <si>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</si>
  <si>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</si>
  <si>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</si>
  <si>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</si>
  <si>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</si>
  <si>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</si>
  <si>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</si>
  <si>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</si>
  <si>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</si>
  <si>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</si>
  <si>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</si>
  <si>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</si>
  <si>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</si>
  <si>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</si>
  <si>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</si>
  <si>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</si>
  <si>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</si>
  <si>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</si>
  <si>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</si>
  <si>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</si>
  <si>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</si>
  <si>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</si>
  <si>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</si>
  <si>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</si>
  <si>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</si>
  <si>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</si>
  <si>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</si>
  <si>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</si>
  <si>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</si>
  <si>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</si>
  <si>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</si>
  <si>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</si>
  <si>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</si>
  <si>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</si>
  <si>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</si>
  <si>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</si>
  <si>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</si>
  <si>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</si>
  <si>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</si>
  <si>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</si>
  <si>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</si>
  <si>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</si>
  <si>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</si>
  <si>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</si>
  <si>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</si>
  <si>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</si>
  <si>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</si>
  <si>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</si>
  <si>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</si>
  <si>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</si>
  <si>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</si>
  <si>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</si>
  <si>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</si>
  <si>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</si>
  <si>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</si>
  <si>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</si>
  <si>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</si>
  <si>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</si>
  <si>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</si>
  <si>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</si>
  <si>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</si>
  <si>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</si>
  <si>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</si>
  <si>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</si>
  <si>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</si>
  <si>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</si>
  <si>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</si>
  <si>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</si>
  <si>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</si>
  <si>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</si>
  <si>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</si>
  <si>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</si>
  <si>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</si>
  <si>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</si>
  <si>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</si>
  <si>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</si>
  <si>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</si>
  <si>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</si>
  <si>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</si>
  <si>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</si>
  <si>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</si>
  <si>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</si>
  <si>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</si>
  <si>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</si>
  <si>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</si>
  <si>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</si>
  <si>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</si>
  <si>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</si>
  <si>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</si>
  <si>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</si>
  <si>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</si>
  <si>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</si>
  <si>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</si>
  <si>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</si>
  <si>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</si>
  <si>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</si>
  <si>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</si>
  <si>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</si>
  <si>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</si>
  <si>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</si>
  <si>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</si>
  <si>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</si>
  <si>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</si>
  <si>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</si>
  <si>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</si>
  <si>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</si>
  <si>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</si>
  <si>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</si>
  <si>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</si>
  <si>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</si>
  <si>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</si>
  <si>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</si>
  <si>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</si>
  <si>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</si>
  <si>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</si>
  <si>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</si>
  <si>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</si>
  <si>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</si>
  <si>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</si>
  <si>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</si>
  <si>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</si>
  <si>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</si>
  <si>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</si>
  <si>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</si>
  <si>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</si>
  <si>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</si>
  <si>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</si>
  <si>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</si>
  <si>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</si>
  <si>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</si>
  <si>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</si>
  <si>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</si>
  <si>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</si>
  <si>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</si>
  <si>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</si>
  <si>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</si>
  <si>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</si>
  <si>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</si>
  <si>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</si>
  <si>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</si>
  <si>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</si>
  <si>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</si>
  <si>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</si>
  <si>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</si>
  <si>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</si>
  <si>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</si>
  <si>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</si>
  <si>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</si>
  <si>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</si>
  <si>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</si>
  <si>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</si>
  <si>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</si>
  <si>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</si>
  <si>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</si>
  <si>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</si>
  <si>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</si>
  <si>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</si>
  <si>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</si>
  <si>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</si>
  <si>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</si>
  <si>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</si>
  <si>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</si>
  <si>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</si>
  <si>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</si>
  <si>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</si>
  <si>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</si>
  <si>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</si>
  <si>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</si>
  <si>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</si>
  <si>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</si>
  <si>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</si>
  <si>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</si>
  <si>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</si>
  <si>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</si>
  <si>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</si>
  <si>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</si>
  <si>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</si>
  <si>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</si>
  <si>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</si>
  <si>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</si>
  <si>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</si>
  <si>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</si>
  <si>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</si>
  <si>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</si>
  <si>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</si>
  <si>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</si>
  <si>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</si>
  <si>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</si>
  <si>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</si>
  <si>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</si>
  <si>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</si>
  <si>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</si>
  <si>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</si>
  <si>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</si>
  <si>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</si>
  <si>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</si>
  <si>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</si>
  <si>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</si>
  <si>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</si>
  <si>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</si>
  <si>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</si>
  <si>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</si>
  <si>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</si>
  <si>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</si>
  <si>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</si>
  <si>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</si>
  <si>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</si>
  <si>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</si>
  <si>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</si>
  <si>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</si>
  <si>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</si>
  <si>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</si>
  <si>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</si>
  <si>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</si>
  <si>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</si>
  <si>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</si>
  <si>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</si>
  <si>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</si>
  <si>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</si>
  <si>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</si>
  <si>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</si>
  <si>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</si>
  <si>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</si>
  <si>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</si>
  <si>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</si>
  <si>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</si>
  <si>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</si>
  <si>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</si>
  <si>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</si>
  <si>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</si>
  <si>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</si>
  <si>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</si>
  <si>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</si>
  <si>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</si>
  <si>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</si>
  <si>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</si>
  <si>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</si>
  <si>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</si>
  <si>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</si>
  <si>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</si>
  <si>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</si>
  <si>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</si>
  <si>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</si>
  <si>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</si>
  <si>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</si>
  <si>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</si>
  <si>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</si>
  <si>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</si>
  <si>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</si>
  <si>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</si>
  <si>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</si>
  <si>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</si>
  <si>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</si>
  <si>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</si>
  <si>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</si>
  <si>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</si>
  <si>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</si>
  <si>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</si>
  <si>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</si>
  <si>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</si>
  <si>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</si>
  <si>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</si>
  <si>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</si>
  <si>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</si>
  <si>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</si>
  <si>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</si>
  <si>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</si>
  <si>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</si>
  <si>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</si>
  <si>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</si>
  <si>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</si>
  <si>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</si>
  <si>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</si>
  <si>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</si>
  <si>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</si>
  <si>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</si>
  <si>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</si>
  <si>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</si>
  <si>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</si>
  <si>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</si>
  <si>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</si>
  <si>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</si>
  <si>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</si>
  <si>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</si>
  <si>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</si>
  <si>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</si>
  <si>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</si>
  <si>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</si>
  <si>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</si>
  <si>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</si>
  <si>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</si>
  <si>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</si>
  <si>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</si>
  <si>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</si>
  <si>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</si>
  <si>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</si>
  <si>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</si>
  <si>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</si>
  <si>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</si>
  <si>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</si>
  <si>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</si>
  <si>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</si>
  <si>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</si>
  <si>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</si>
  <si>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</si>
  <si>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</si>
  <si>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</si>
  <si>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</si>
  <si>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</si>
  <si>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</si>
  <si>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</si>
  <si>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</si>
  <si>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</si>
  <si>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</si>
  <si>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</si>
  <si>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</si>
  <si>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</si>
  <si>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</si>
  <si>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</si>
  <si>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</si>
  <si>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</si>
  <si>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</si>
  <si>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</si>
  <si>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</si>
  <si>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</si>
  <si>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</si>
  <si>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</si>
  <si>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</si>
  <si>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</si>
  <si>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</si>
  <si>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</si>
  <si>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</si>
  <si>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</si>
  <si>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</si>
  <si>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</si>
  <si>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</si>
  <si>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</si>
  <si>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</si>
  <si>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</si>
  <si>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</si>
  <si>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</si>
  <si>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</si>
  <si>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</si>
  <si>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</si>
  <si>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</si>
  <si>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</si>
  <si>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</si>
  <si>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</si>
  <si>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</si>
  <si>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</si>
  <si>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</si>
  <si>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</si>
  <si>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</si>
  <si>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</si>
  <si>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</si>
  <si>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</si>
  <si>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</si>
  <si>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</si>
  <si>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</si>
  <si>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</si>
  <si>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</si>
  <si>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</si>
  <si>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</si>
  <si>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</si>
  <si>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</si>
  <si>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</si>
  <si>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</si>
  <si>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</si>
  <si>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</si>
  <si>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</si>
  <si>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</si>
  <si>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</si>
  <si>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</si>
  <si>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</si>
  <si>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</si>
  <si>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</si>
  <si>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</si>
  <si>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</si>
  <si>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</si>
  <si>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</si>
  <si>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</si>
  <si>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</si>
  <si>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</si>
  <si>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</si>
  <si>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</si>
  <si>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</si>
  <si>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</si>
  <si>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</si>
  <si>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</si>
  <si>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</si>
  <si>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</si>
  <si>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</si>
  <si>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</si>
  <si>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</si>
  <si>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</si>
  <si>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</si>
  <si>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</si>
  <si>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</si>
  <si>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</si>
  <si>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</si>
  <si>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</si>
  <si>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</si>
  <si>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</si>
  <si>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</si>
  <si>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</si>
  <si>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</si>
  <si>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</si>
  <si>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</si>
  <si>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</si>
  <si>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</si>
  <si>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</si>
  <si>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</si>
  <si>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</si>
  <si>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</si>
  <si>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</si>
  <si>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</si>
  <si>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</si>
  <si>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</si>
  <si>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</si>
  <si>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</si>
  <si>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</si>
  <si>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</si>
  <si>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</si>
  <si>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</si>
  <si>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</si>
  <si>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</si>
  <si>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</si>
  <si>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</si>
  <si>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</si>
  <si>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</si>
  <si>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</si>
  <si>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</si>
  <si>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</si>
  <si>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</si>
  <si>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</si>
  <si>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</si>
  <si>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</si>
  <si>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</si>
  <si>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</si>
  <si>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</si>
  <si>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</si>
  <si>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</si>
  <si>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</si>
  <si>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</si>
  <si>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</si>
  <si>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</si>
  <si>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</si>
  <si>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</si>
  <si>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</si>
  <si>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</si>
  <si>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</si>
  <si>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</si>
  <si>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</si>
  <si>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</si>
  <si>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</si>
  <si>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</si>
  <si>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</si>
  <si>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</si>
  <si>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</si>
  <si>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</si>
  <si>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</si>
  <si>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</si>
  <si>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</si>
  <si>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</si>
  <si>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</si>
  <si>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</si>
  <si>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</si>
  <si>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</si>
  <si>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</si>
  <si>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</si>
  <si>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</si>
  <si>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</si>
  <si>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</si>
  <si>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</si>
  <si>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</si>
  <si>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</si>
  <si>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</si>
  <si>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</si>
  <si>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</si>
  <si>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</si>
  <si>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</si>
  <si>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</si>
  <si>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</si>
  <si>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</si>
  <si>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</si>
  <si>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</si>
  <si>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</si>
  <si>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</si>
  <si>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</si>
  <si>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</si>
  <si>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</si>
  <si>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</si>
  <si>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</si>
  <si>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</si>
  <si>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</si>
  <si>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</si>
  <si>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</si>
  <si>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</si>
  <si>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</si>
  <si>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</si>
  <si>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</si>
  <si>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</si>
  <si>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</si>
  <si>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</si>
  <si>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</si>
  <si>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</si>
  <si>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</si>
  <si>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</si>
  <si>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</si>
  <si>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</si>
  <si>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</si>
  <si>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</si>
  <si>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</si>
  <si>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</si>
  <si>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</si>
  <si>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</si>
  <si>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</si>
  <si>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</si>
  <si>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</si>
  <si>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</si>
  <si>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</si>
  <si>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</si>
  <si>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</si>
  <si>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</si>
  <si>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</si>
  <si>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</si>
  <si>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</si>
  <si>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</si>
  <si>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</si>
  <si>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</si>
  <si>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</si>
  <si>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</si>
  <si>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</si>
  <si>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</si>
  <si>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</si>
  <si>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</si>
  <si>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</si>
  <si>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</si>
  <si>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</si>
  <si>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</si>
  <si>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</si>
  <si>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</si>
  <si>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</si>
  <si>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</si>
  <si>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</si>
  <si>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</si>
  <si>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</si>
  <si>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</si>
  <si>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</si>
  <si>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</si>
  <si>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</si>
  <si>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</si>
  <si>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</si>
  <si>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</si>
  <si>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</si>
  <si>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</si>
  <si>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</si>
  <si>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</si>
  <si>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</si>
  <si>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</si>
  <si>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</si>
  <si>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</si>
  <si>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</si>
  <si>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</si>
  <si>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</si>
  <si>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</si>
  <si>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</si>
  <si>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</si>
  <si>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</si>
  <si>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</si>
  <si>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</si>
  <si>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</si>
  <si>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</si>
  <si>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</si>
  <si>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</si>
  <si>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</si>
  <si>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</si>
  <si>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</si>
  <si>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</si>
  <si>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</si>
  <si>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</si>
  <si>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</si>
  <si>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</si>
  <si>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</si>
  <si>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</si>
  <si>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</si>
  <si>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</si>
  <si>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</si>
  <si>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</si>
  <si>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</si>
  <si>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</si>
  <si>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</si>
  <si>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</si>
  <si>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</si>
  <si>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</si>
  <si>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</si>
  <si>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</si>
  <si>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</si>
  <si>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</si>
  <si>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</si>
  <si>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</si>
  <si>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</si>
  <si>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</si>
  <si>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</si>
  <si>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</si>
  <si>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</si>
  <si>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</si>
  <si>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</si>
  <si>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</si>
  <si>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</si>
  <si>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</si>
  <si>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</si>
  <si>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</si>
  <si>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</si>
  <si>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</si>
  <si>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</si>
  <si>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</si>
  <si>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</si>
  <si>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</si>
  <si>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</si>
  <si>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</si>
  <si>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</si>
  <si>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</si>
  <si>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</si>
  <si>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</si>
  <si>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</si>
  <si>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</si>
  <si>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</si>
  <si>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</si>
  <si>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</si>
  <si>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</si>
  <si>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</si>
  <si>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</si>
  <si>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</si>
  <si>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</si>
  <si>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</si>
  <si>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</si>
  <si>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</si>
  <si>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</si>
  <si>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</si>
  <si>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</si>
  <si>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</si>
  <si>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</si>
  <si>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</si>
  <si>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</si>
  <si>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</si>
  <si>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</si>
  <si>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</si>
  <si>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</si>
  <si>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</si>
  <si>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</si>
  <si>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</si>
  <si>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</si>
  <si>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</si>
  <si>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</si>
  <si>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</si>
  <si>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</si>
  <si>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</si>
  <si>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</si>
  <si>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</si>
  <si>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</si>
  <si>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</si>
  <si>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</si>
  <si>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</si>
  <si>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</si>
  <si>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</si>
  <si>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</si>
  <si>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</si>
  <si>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</si>
  <si>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</si>
  <si>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</si>
  <si>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</si>
  <si>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</si>
  <si>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</si>
  <si>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</si>
  <si>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</si>
  <si>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</si>
  <si>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</si>
  <si>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</si>
  <si>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</si>
  <si>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</si>
  <si>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</si>
  <si>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</si>
  <si>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</si>
  <si>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</si>
  <si>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</si>
  <si>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</si>
  <si>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</si>
  <si>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</si>
  <si>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</si>
  <si>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</si>
  <si>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</si>
  <si>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</si>
  <si>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</si>
  <si>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</si>
  <si>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</si>
  <si>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</si>
  <si>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</si>
  <si>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</si>
  <si>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</si>
  <si>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</si>
  <si>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</si>
  <si>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</si>
  <si>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</si>
  <si>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</si>
  <si>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</si>
  <si>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</si>
  <si>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</si>
  <si>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</si>
  <si>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</si>
  <si>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</si>
  <si>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</si>
  <si>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</si>
  <si>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</si>
  <si>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</si>
  <si>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</si>
  <si>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</si>
  <si>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</si>
  <si>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</si>
  <si>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</si>
  <si>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</si>
  <si>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</si>
  <si>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</si>
  <si>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</si>
  <si>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</si>
  <si>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</si>
  <si>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</si>
  <si>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</si>
  <si>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</si>
  <si>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</si>
  <si>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</si>
  <si>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</si>
  <si>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</si>
  <si>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</si>
  <si>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</si>
  <si>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</si>
  <si>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</si>
  <si>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</si>
  <si>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</si>
  <si>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</si>
  <si>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</si>
  <si>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</si>
  <si>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</si>
  <si>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</si>
  <si>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</si>
  <si>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</si>
  <si>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</si>
  <si>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</si>
  <si>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</si>
  <si>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</si>
  <si>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</si>
  <si>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</si>
  <si>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</si>
  <si>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</si>
  <si>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</si>
  <si>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</si>
  <si>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</si>
  <si>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</si>
  <si>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</si>
  <si>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</si>
  <si>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</si>
  <si>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</si>
  <si>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</si>
  <si>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</si>
  <si>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</si>
  <si>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</si>
  <si>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</si>
  <si>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</si>
  <si>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</si>
  <si>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</si>
  <si>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</si>
  <si>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</si>
  <si>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</si>
  <si>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</si>
  <si>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</si>
  <si>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</si>
  <si>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</si>
  <si>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</si>
  <si>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</si>
  <si>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</si>
  <si>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</si>
  <si>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</si>
  <si>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</si>
  <si>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</si>
  <si>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</si>
  <si>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</si>
  <si>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</si>
  <si>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</si>
  <si>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</si>
  <si>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</si>
  <si>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</si>
  <si>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</si>
  <si>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</si>
  <si>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</si>
  <si>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</si>
  <si>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</si>
  <si>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</si>
  <si>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</si>
  <si>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</si>
  <si>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</si>
  <si>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</si>
  <si>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</si>
  <si>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</si>
  <si>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</si>
  <si>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</si>
  <si>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</si>
  <si>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</si>
  <si>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</si>
  <si>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</si>
  <si>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</si>
  <si>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</si>
  <si>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</si>
  <si>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</si>
  <si>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</si>
  <si>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</si>
  <si>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</si>
  <si>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</si>
  <si>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</si>
  <si>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</si>
  <si>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</si>
  <si>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</si>
  <si>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</si>
  <si>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</si>
  <si>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</si>
  <si>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</si>
  <si>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</si>
  <si>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</si>
  <si>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</si>
  <si>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</si>
  <si>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</si>
  <si>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</si>
  <si>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</si>
  <si>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</si>
  <si>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</si>
  <si>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</si>
  <si>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</si>
  <si>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</si>
  <si>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</si>
  <si>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</si>
  <si>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</si>
  <si>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</si>
  <si>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</si>
  <si>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</si>
  <si>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</si>
  <si>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</si>
  <si>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</si>
  <si>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</si>
  <si>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</si>
  <si>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</si>
  <si>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</si>
  <si>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</si>
  <si>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</si>
  <si>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</si>
  <si>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</si>
  <si>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</si>
  <si>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</si>
  <si>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</si>
  <si>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</si>
  <si>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</si>
  <si>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</si>
  <si>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</si>
  <si>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</si>
  <si>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</si>
  <si>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</si>
  <si>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</si>
  <si>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</si>
  <si>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</si>
  <si>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</si>
  <si>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</si>
  <si>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</si>
  <si>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</si>
  <si>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</si>
  <si>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</si>
  <si>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</si>
  <si>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</si>
  <si>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</si>
  <si>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</si>
  <si>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</si>
  <si>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</si>
  <si>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</si>
  <si>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</si>
  <si>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</si>
  <si>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</si>
  <si>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</si>
  <si>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</si>
  <si>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</si>
  <si>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</si>
  <si>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</si>
  <si>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</si>
  <si>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</si>
  <si>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</si>
  <si>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</si>
  <si>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</si>
  <si>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</si>
  <si>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</si>
  <si>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</si>
  <si>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</si>
  <si>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</si>
  <si>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</si>
  <si>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</si>
  <si>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</si>
  <si>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</si>
  <si>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</si>
  <si>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</si>
  <si>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</si>
  <si>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</si>
  <si>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</si>
  <si>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</si>
  <si>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</si>
  <si>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</si>
  <si>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</si>
  <si>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</si>
  <si>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</si>
  <si>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</si>
  <si>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</si>
  <si>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</si>
  <si>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</si>
  <si>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</si>
  <si>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</si>
  <si>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</si>
  <si>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</si>
  <si>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</si>
  <si>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</si>
  <si>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</si>
  <si>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</si>
  <si>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</si>
  <si>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</si>
  <si>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</si>
  <si>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</si>
  <si>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</si>
  <si>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</si>
  <si>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</si>
  <si>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</si>
  <si>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</si>
  <si>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</si>
  <si>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</si>
  <si>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</si>
  <si>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</si>
  <si>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</si>
  <si>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</si>
  <si>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</si>
  <si>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</si>
  <si>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</si>
  <si>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</si>
  <si>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</si>
  <si>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</si>
  <si>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</si>
  <si>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</si>
  <si>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</si>
  <si>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</si>
  <si>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</si>
  <si>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</si>
  <si>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</si>
  <si>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</si>
  <si>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</si>
  <si>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</si>
  <si>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</si>
  <si>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</si>
  <si>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</si>
  <si>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</si>
  <si>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</si>
  <si>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</si>
  <si>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</si>
  <si>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</si>
  <si>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</si>
  <si>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</si>
  <si>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</si>
  <si>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</si>
  <si>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</si>
  <si>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</si>
  <si>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</si>
  <si>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</si>
  <si>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</si>
  <si>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</si>
  <si>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</si>
  <si>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</si>
  <si>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</si>
  <si>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</si>
  <si>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</si>
  <si>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</si>
  <si>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</si>
  <si>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</si>
  <si>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</si>
  <si>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</si>
  <si>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</si>
  <si>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</si>
  <si>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</si>
  <si>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</si>
  <si>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</si>
  <si>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</si>
  <si>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</si>
  <si>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</si>
  <si>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</si>
  <si>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</si>
  <si>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</si>
  <si>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</si>
  <si>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</si>
  <si>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</si>
  <si>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</si>
  <si>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</si>
  <si>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</si>
  <si>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</si>
  <si>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</si>
  <si>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</si>
  <si>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</si>
  <si>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</si>
  <si>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</si>
  <si>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</si>
  <si>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</si>
  <si>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</si>
  <si>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</si>
  <si>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</si>
  <si>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</si>
  <si>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</si>
  <si>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</si>
  <si>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</si>
  <si>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</si>
  <si>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</si>
  <si>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</si>
  <si>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</si>
  <si>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</si>
  <si>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</si>
  <si>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</si>
  <si>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</si>
  <si>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</si>
  <si>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</si>
  <si>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</si>
  <si>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</si>
  <si>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</si>
  <si>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</si>
  <si>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</si>
  <si>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</si>
  <si>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</si>
  <si>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</si>
  <si>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</si>
  <si>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</si>
  <si>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</si>
  <si>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</si>
  <si>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</si>
  <si>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</si>
  <si>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</si>
  <si>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</si>
  <si>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</si>
  <si>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</si>
  <si>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</si>
  <si>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</si>
  <si>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</si>
  <si>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</si>
  <si>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</si>
  <si>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</si>
  <si>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</si>
  <si>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</si>
  <si>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</si>
  <si>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</si>
  <si>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</si>
  <si>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</si>
  <si>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</si>
  <si>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</si>
  <si>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</si>
  <si>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</si>
  <si>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</si>
  <si>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</si>
  <si>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</si>
  <si>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</si>
  <si>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</si>
  <si>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</si>
  <si>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</si>
  <si>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</si>
  <si>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</si>
  <si>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</si>
  <si>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</si>
  <si>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</si>
  <si>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</si>
  <si>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</si>
  <si>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</si>
  <si>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</si>
  <si>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</si>
  <si>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</si>
  <si>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</si>
  <si>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</si>
  <si>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</si>
  <si>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</si>
  <si>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</si>
  <si>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</si>
  <si>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</si>
  <si>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</si>
  <si>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</si>
  <si>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</si>
  <si>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</si>
  <si>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</si>
  <si>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</si>
  <si>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</si>
  <si>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</si>
  <si>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</si>
  <si>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</si>
  <si>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</si>
  <si>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</si>
  <si>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</si>
  <si>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</si>
  <si>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</si>
  <si>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</si>
  <si>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</si>
  <si>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</si>
  <si>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</si>
  <si>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</si>
  <si>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</si>
  <si>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</si>
  <si>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</si>
  <si>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</si>
  <si>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</si>
  <si>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</si>
  <si>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</si>
  <si>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</si>
  <si>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</si>
  <si>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</si>
  <si>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</si>
  <si>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</si>
  <si>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</si>
  <si>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</si>
  <si>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</si>
  <si>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</si>
  <si>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</si>
  <si>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</si>
  <si>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</si>
  <si>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</si>
  <si>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</si>
  <si>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</si>
  <si>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</si>
  <si>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</si>
  <si>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</si>
  <si>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</si>
  <si>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</si>
  <si>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</si>
  <si>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</si>
  <si>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</si>
  <si>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</si>
  <si>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</si>
  <si>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</si>
  <si>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</si>
  <si>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</si>
  <si>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</si>
  <si>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</si>
  <si>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</si>
  <si>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</si>
  <si>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</si>
  <si>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</si>
  <si>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</si>
  <si>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</si>
  <si>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</si>
  <si>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</si>
  <si>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</si>
  <si>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</si>
  <si>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</si>
  <si>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</si>
  <si>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</si>
  <si>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</si>
  <si>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</si>
  <si>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</si>
  <si>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</si>
  <si>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</si>
  <si>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</si>
  <si>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</si>
  <si>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</si>
  <si>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</si>
  <si>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</si>
  <si>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</si>
  <si>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</si>
  <si>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</si>
  <si>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</si>
  <si>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</si>
  <si>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</si>
  <si>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</si>
  <si>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</si>
  <si>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</si>
  <si>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</si>
  <si>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</si>
  <si>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</si>
  <si>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</si>
  <si>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</si>
  <si>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</si>
  <si>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</si>
  <si>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</si>
  <si>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</si>
  <si>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</si>
  <si>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</si>
  <si>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</si>
  <si>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</si>
  <si>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</si>
  <si>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</si>
  <si>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</si>
  <si>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</si>
  <si>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</si>
  <si>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</si>
  <si>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</si>
  <si>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</si>
  <si>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</si>
  <si>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</si>
  <si>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</si>
  <si>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</si>
  <si>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</si>
  <si>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</si>
  <si>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</si>
  <si>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</si>
  <si>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</si>
  <si>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</si>
  <si>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</si>
  <si>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</si>
  <si>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</si>
  <si>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</si>
  <si>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</si>
  <si>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</si>
  <si>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</si>
  <si>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</si>
  <si>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</si>
  <si>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</si>
  <si>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</si>
  <si>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</si>
  <si>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</si>
  <si>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</si>
  <si>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</si>
  <si>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</si>
  <si>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</si>
  <si>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</si>
  <si>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</si>
  <si>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</si>
  <si>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</si>
  <si>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</si>
  <si>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</si>
  <si>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</si>
  <si>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</si>
  <si>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</si>
  <si>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</si>
  <si>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</si>
  <si>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</si>
  <si>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</si>
  <si>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</si>
  <si>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</si>
  <si>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</si>
  <si>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</si>
  <si>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</si>
  <si>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</si>
  <si>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</si>
  <si>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</si>
  <si>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</si>
  <si>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</si>
  <si>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</si>
  <si>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</si>
  <si>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</si>
  <si>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</si>
  <si>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</si>
  <si>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</si>
  <si>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</si>
  <si>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</si>
  <si>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</si>
  <si>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</si>
  <si>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</si>
  <si>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</si>
  <si>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</si>
  <si>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</si>
  <si>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</si>
  <si>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</si>
  <si>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</si>
  <si>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</si>
  <si>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</si>
  <si>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</si>
  <si>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</si>
  <si>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</si>
  <si>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</si>
  <si>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</si>
  <si>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</si>
  <si>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</si>
  <si>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</si>
  <si>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</si>
  <si>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</si>
  <si>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</si>
  <si>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</si>
  <si>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</si>
  <si>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</si>
  <si>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</si>
  <si>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</si>
  <si>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</si>
  <si>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</si>
  <si>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</si>
  <si>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</si>
  <si>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</si>
  <si>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</si>
  <si>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</si>
  <si>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</si>
  <si>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</si>
  <si>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</si>
  <si>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</si>
  <si>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</si>
  <si>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</si>
  <si>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</si>
  <si>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</si>
  <si>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</si>
  <si>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</si>
  <si>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</si>
  <si>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</si>
  <si>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</si>
  <si>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</si>
  <si>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</si>
  <si>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</si>
  <si>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</si>
  <si>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</si>
  <si>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</si>
  <si>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</si>
  <si>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</si>
  <si>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</si>
  <si>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</si>
  <si>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</si>
  <si>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</si>
  <si>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</si>
  <si>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</si>
  <si>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</si>
  <si>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</si>
  <si>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</si>
  <si>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</si>
  <si>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</si>
  <si>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</si>
  <si>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</si>
  <si>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</si>
  <si>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</si>
  <si>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</si>
  <si>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</si>
  <si>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</si>
  <si>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</si>
  <si>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</si>
  <si>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</si>
  <si>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</si>
  <si>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</si>
  <si>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</si>
  <si>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</si>
  <si>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</si>
  <si>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</si>
  <si>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</si>
  <si>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</si>
  <si>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</si>
  <si>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</si>
  <si>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</si>
  <si>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</si>
  <si>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</si>
  <si>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</si>
  <si>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</si>
  <si>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</si>
  <si>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</si>
  <si>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</si>
  <si>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</si>
  <si>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</si>
  <si>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</si>
  <si>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</si>
  <si>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</si>
  <si>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</si>
  <si>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</si>
  <si>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</si>
  <si>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</si>
  <si>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</si>
  <si>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</si>
  <si>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</si>
  <si>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</si>
  <si>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</si>
  <si>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</si>
  <si>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</si>
  <si>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</si>
  <si>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</si>
  <si>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</si>
  <si>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</si>
  <si>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</si>
  <si>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</si>
  <si>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</si>
  <si>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</si>
  <si>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</si>
  <si>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</si>
  <si>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</si>
  <si>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</si>
  <si>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</si>
  <si>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</si>
  <si>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</si>
  <si>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</si>
  <si>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</si>
  <si>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</si>
  <si>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</si>
  <si>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</si>
  <si>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</si>
  <si>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</si>
  <si>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</si>
  <si>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</si>
  <si>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</si>
  <si>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</si>
  <si>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</si>
  <si>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</si>
  <si>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</si>
  <si>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</si>
  <si>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</si>
  <si>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</si>
  <si>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</si>
  <si>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</si>
  <si>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</si>
  <si>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</si>
  <si>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</si>
  <si>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</si>
  <si>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</si>
  <si>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</si>
  <si>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</si>
  <si>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</si>
  <si>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</si>
  <si>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</si>
  <si>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</si>
  <si>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</si>
  <si>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</si>
  <si>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</si>
  <si>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</si>
  <si>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</si>
  <si>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</si>
  <si>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</si>
  <si>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</si>
  <si>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</si>
  <si>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</si>
  <si>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</si>
  <si>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</si>
  <si>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</si>
  <si>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</si>
  <si>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</si>
  <si>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</si>
  <si>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</si>
  <si>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</si>
  <si>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</si>
  <si>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</si>
  <si>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</si>
  <si>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</si>
  <si>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</si>
  <si>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</si>
  <si>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</si>
  <si>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</si>
  <si>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</si>
  <si>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</si>
  <si>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</si>
  <si>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</si>
  <si>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</si>
  <si>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</si>
  <si>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</si>
  <si>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</si>
  <si>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</si>
  <si>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</si>
  <si>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</si>
  <si>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</si>
  <si>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</si>
  <si>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</si>
  <si>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</si>
  <si>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</si>
  <si>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</si>
  <si>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</si>
  <si>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</si>
  <si>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</si>
  <si>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</si>
  <si>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</si>
  <si>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</si>
  <si>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</si>
  <si>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</si>
  <si>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</si>
  <si>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</si>
  <si>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</si>
  <si>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</si>
  <si>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</si>
  <si>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</si>
  <si>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</si>
  <si>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</si>
  <si>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</si>
  <si>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</si>
  <si>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</si>
  <si>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</si>
  <si>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</si>
  <si>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</si>
  <si>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</si>
  <si>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</si>
  <si>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</si>
  <si>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</si>
  <si>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</si>
  <si>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</si>
  <si>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</si>
  <si>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</si>
  <si>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</si>
  <si>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</si>
  <si>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</si>
  <si>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</si>
  <si>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</si>
  <si>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</si>
  <si>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</si>
  <si>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</si>
  <si>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</si>
  <si>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</si>
  <si>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</si>
  <si>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</si>
  <si>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</si>
  <si>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</si>
  <si>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</si>
  <si>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</si>
  <si>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</si>
  <si>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</si>
  <si>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</si>
  <si>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</si>
  <si>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</si>
  <si>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</si>
  <si>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</si>
  <si>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</si>
  <si>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</si>
  <si>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</si>
  <si>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</si>
  <si>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</si>
  <si>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</si>
  <si>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</si>
  <si>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</si>
  <si>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</si>
  <si>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</si>
  <si>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</si>
  <si>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</si>
  <si>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</si>
  <si>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</si>
  <si>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</si>
  <si>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</si>
  <si>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</si>
  <si>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</si>
  <si>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</si>
  <si>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</si>
  <si>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</si>
  <si>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</si>
  <si>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</si>
  <si>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</si>
  <si>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</si>
  <si>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</si>
  <si>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</si>
  <si>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</si>
  <si>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</si>
  <si>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</si>
  <si>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</si>
  <si>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</si>
  <si>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</si>
  <si>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</si>
  <si>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</si>
  <si>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</si>
  <si>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</si>
  <si>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</si>
  <si>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</si>
  <si>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</si>
  <si>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</si>
  <si>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</si>
  <si>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</si>
  <si>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</si>
  <si>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</si>
  <si>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</si>
  <si>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</si>
  <si>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</si>
  <si>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</si>
  <si>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</si>
  <si>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</si>
  <si>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</si>
  <si>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</si>
  <si>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</si>
  <si>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</si>
  <si>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</si>
  <si>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</si>
  <si>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</si>
  <si>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</si>
  <si>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</si>
  <si>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</si>
  <si>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</si>
  <si>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</si>
  <si>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</si>
  <si>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</si>
  <si>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</si>
  <si>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</si>
  <si>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</si>
  <si>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</si>
  <si>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</si>
  <si>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</si>
  <si>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</si>
  <si>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</si>
  <si>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</si>
  <si>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</si>
  <si>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</si>
  <si>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</si>
  <si>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</si>
  <si>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</si>
  <si>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</si>
  <si>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</si>
  <si>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</si>
  <si>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</si>
  <si>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</si>
  <si>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</si>
  <si>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</si>
  <si>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</si>
  <si>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</si>
  <si>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</si>
  <si>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</si>
  <si>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</si>
  <si>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</si>
  <si>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</si>
  <si>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</si>
  <si>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</si>
  <si>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</si>
  <si>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</si>
  <si>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</si>
  <si>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</si>
  <si>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</si>
  <si>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</si>
  <si>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</si>
  <si>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</si>
  <si>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</si>
  <si>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</si>
  <si>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</si>
  <si>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</si>
  <si>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</si>
  <si>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</si>
  <si>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</si>
  <si>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</si>
  <si>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</si>
  <si>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</si>
  <si>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</si>
  <si>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</si>
  <si>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</si>
  <si>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</si>
  <si>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</si>
  <si>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</si>
  <si>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</si>
  <si>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</si>
  <si>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</si>
  <si>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</si>
  <si>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</si>
  <si>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</si>
  <si>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</si>
  <si>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</si>
  <si>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</si>
  <si>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</si>
  <si>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</si>
  <si>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</si>
  <si>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</si>
  <si>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</si>
  <si>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</si>
  <si>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</si>
  <si>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</si>
  <si>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</si>
  <si>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</si>
  <si>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</si>
  <si>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</si>
  <si>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</si>
  <si>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</si>
  <si>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</si>
  <si>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</si>
  <si>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</si>
  <si>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</si>
  <si>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</si>
  <si>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</si>
  <si>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</si>
  <si>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</si>
  <si>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</si>
  <si>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</si>
  <si>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</si>
  <si>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</si>
  <si>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</si>
  <si>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</si>
  <si>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</si>
  <si>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</si>
  <si>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</si>
  <si>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</si>
  <si>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</si>
  <si>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</si>
  <si>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</si>
  <si>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</si>
  <si>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</si>
  <si>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</si>
  <si>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</si>
  <si>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</si>
  <si>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</si>
  <si>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</si>
  <si>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</si>
  <si>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</si>
  <si>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</si>
  <si>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</si>
  <si>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</si>
  <si>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</si>
  <si>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</si>
  <si>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</si>
  <si>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</si>
  <si>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</si>
  <si>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</si>
  <si>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</si>
  <si>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</si>
  <si>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</si>
  <si>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</si>
  <si>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</si>
  <si>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</si>
  <si>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</si>
  <si>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</si>
  <si>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</si>
  <si>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</si>
  <si>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</si>
  <si>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</si>
  <si>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</si>
  <si>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</si>
  <si>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</si>
  <si>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</si>
  <si>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</si>
  <si>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</si>
  <si>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</si>
  <si>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</si>
  <si>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</si>
  <si>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</si>
  <si>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</si>
  <si>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</si>
  <si>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</si>
  <si>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</si>
  <si>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</si>
  <si>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</si>
  <si>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</si>
  <si>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</si>
  <si>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</si>
  <si>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</si>
  <si>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</si>
  <si>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</si>
  <si>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</si>
  <si>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</si>
  <si>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</si>
  <si>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</si>
  <si>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</si>
  <si>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</si>
  <si>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</si>
  <si>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</si>
  <si>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</si>
  <si>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</si>
  <si>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</si>
  <si>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</si>
  <si>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</si>
  <si>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</si>
  <si>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</si>
  <si>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</si>
  <si>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</si>
  <si>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</si>
  <si>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</si>
  <si>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</si>
  <si>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</si>
  <si>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</si>
  <si>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</si>
  <si>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</si>
  <si>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</si>
  <si>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</si>
  <si>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</si>
  <si>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</si>
  <si>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</si>
  <si>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</si>
  <si>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</si>
  <si>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</si>
  <si>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</si>
  <si>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</si>
  <si>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</si>
  <si>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</si>
  <si>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</si>
  <si>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</si>
  <si>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</si>
  <si>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</si>
  <si>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</si>
  <si>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</si>
  <si>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</si>
  <si>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</si>
  <si>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</si>
  <si>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</si>
  <si>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</si>
  <si>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</si>
  <si>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</si>
  <si>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</si>
  <si>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</si>
  <si>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</si>
  <si>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</si>
  <si>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</si>
  <si>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</si>
  <si>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</si>
  <si>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</si>
  <si>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</si>
  <si>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</si>
  <si>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</si>
  <si>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</si>
  <si>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</si>
  <si>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</si>
  <si>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</si>
  <si>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</si>
  <si>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</si>
  <si>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</si>
  <si>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</si>
  <si>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</si>
  <si>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</si>
  <si>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</si>
  <si>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</si>
  <si>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</si>
  <si>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</si>
  <si>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</si>
  <si>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</si>
  <si>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</si>
  <si>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</si>
  <si>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</si>
  <si>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</si>
  <si>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</si>
  <si>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</si>
  <si>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</si>
  <si>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</si>
  <si>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</si>
  <si>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</si>
  <si>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</si>
  <si>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</si>
  <si>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</si>
  <si>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</si>
  <si>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</si>
  <si>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</si>
  <si>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</si>
  <si>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</si>
  <si>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</si>
  <si>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</si>
  <si>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</si>
  <si>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</si>
  <si>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</si>
  <si>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</si>
  <si>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</si>
  <si>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</si>
  <si>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</si>
  <si>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</si>
  <si>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</si>
  <si>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</si>
  <si>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</si>
  <si>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</si>
  <si>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</si>
  <si>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</si>
  <si>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</si>
  <si>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</si>
  <si>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</si>
  <si>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</si>
  <si>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</si>
  <si>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</si>
  <si>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</si>
  <si>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</si>
  <si>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</si>
  <si>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</si>
  <si>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</si>
  <si>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</si>
  <si>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</si>
  <si>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</si>
  <si>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</si>
  <si>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</si>
  <si>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</si>
  <si>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</si>
  <si>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</si>
  <si>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</si>
  <si>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</si>
  <si>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</si>
  <si>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</si>
  <si>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</si>
  <si>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</si>
  <si>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</si>
  <si>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</si>
  <si>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</si>
  <si>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</si>
  <si>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</si>
  <si>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</si>
  <si>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</si>
  <si>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</si>
  <si>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</si>
  <si>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</si>
  <si>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</si>
  <si>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</si>
  <si>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</si>
  <si>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</si>
  <si>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</si>
  <si>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</si>
  <si>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</si>
  <si>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</si>
  <si>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</si>
  <si>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</si>
  <si>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</si>
  <si>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</si>
  <si>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</si>
  <si>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</si>
  <si>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</si>
  <si>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</si>
  <si>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</si>
  <si>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</si>
  <si>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</si>
  <si>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</si>
  <si>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</si>
  <si>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</si>
  <si>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</si>
  <si>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</si>
  <si>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</si>
  <si>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</si>
  <si>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</si>
  <si>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</si>
  <si>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</si>
  <si>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</si>
  <si>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</si>
  <si>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</si>
  <si>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</si>
  <si>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</si>
  <si>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</si>
  <si>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</si>
  <si>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</si>
  <si>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</si>
  <si>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</si>
  <si>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</si>
  <si>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</si>
  <si>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</si>
  <si>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</si>
  <si>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</si>
  <si>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</si>
  <si>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</si>
  <si>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</si>
  <si>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</si>
  <si>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</si>
  <si>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</si>
  <si>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</si>
  <si>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</si>
  <si>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</si>
  <si>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</si>
  <si>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</si>
  <si>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</si>
  <si>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</si>
  <si>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</si>
  <si>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</si>
  <si>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</si>
  <si>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</si>
  <si>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</si>
  <si>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</si>
  <si>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</si>
  <si>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</si>
  <si>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</si>
  <si>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</si>
  <si>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</si>
  <si>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</si>
  <si>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</si>
  <si>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</si>
  <si>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</si>
  <si>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</si>
  <si>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</si>
  <si>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</si>
  <si>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</si>
  <si>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</si>
  <si>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</si>
  <si>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</si>
  <si>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</si>
  <si>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</si>
  <si>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</si>
  <si>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</si>
  <si>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</si>
  <si>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</si>
  <si>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</si>
  <si>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</si>
  <si>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</si>
  <si>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</si>
  <si>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</si>
  <si>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</si>
  <si>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</si>
  <si>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</si>
  <si>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</si>
  <si>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</si>
  <si>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</si>
  <si>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</si>
  <si>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</si>
  <si>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</si>
  <si>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</si>
  <si>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</si>
  <si>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</si>
  <si>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</si>
  <si>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</si>
  <si>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</si>
  <si>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</si>
  <si>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</si>
  <si>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</si>
  <si>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</si>
  <si>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</si>
  <si>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</si>
  <si>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</si>
  <si>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</si>
  <si>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</si>
  <si>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</si>
  <si>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</si>
  <si>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</si>
  <si>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</si>
  <si>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</si>
  <si>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</si>
  <si>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</si>
  <si>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</si>
  <si>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</si>
  <si>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</si>
  <si>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</si>
  <si>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</si>
  <si>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</si>
  <si>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</si>
  <si>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</si>
  <si>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</si>
  <si>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</si>
  <si>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</si>
  <si>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</si>
  <si>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</si>
  <si>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</si>
  <si>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</si>
  <si>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</si>
  <si>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</si>
  <si>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</si>
  <si>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</si>
  <si>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</si>
  <si>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</si>
  <si>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</si>
  <si>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</si>
  <si>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</si>
  <si>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</si>
  <si>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</si>
  <si>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</si>
  <si>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</si>
  <si>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</si>
  <si>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</si>
  <si>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</si>
  <si>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</si>
  <si>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</si>
  <si>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</si>
  <si>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</si>
  <si>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</si>
  <si>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</si>
  <si>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</si>
  <si>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</si>
  <si>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</si>
  <si>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</si>
  <si>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</si>
  <si>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</si>
  <si>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</si>
  <si>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</si>
  <si>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</si>
  <si>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</si>
  <si>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</si>
  <si>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</si>
  <si>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</si>
  <si>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</si>
  <si>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</si>
  <si>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</si>
  <si>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</si>
  <si>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</si>
  <si>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</si>
  <si>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</si>
  <si>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</si>
  <si>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</si>
  <si>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</si>
  <si>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</si>
  <si>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</si>
  <si>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</si>
  <si>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</si>
  <si>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</si>
  <si>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</si>
  <si>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</si>
  <si>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</si>
  <si>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</si>
  <si>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</si>
  <si>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</si>
  <si>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</si>
  <si>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</si>
  <si>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</si>
  <si>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</si>
  <si>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</si>
  <si>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</si>
  <si>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</si>
  <si>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</si>
  <si>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</si>
  <si>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</si>
  <si>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</si>
  <si>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</si>
  <si>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</si>
  <si>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</si>
  <si>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</si>
  <si>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</si>
  <si>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</si>
  <si>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</si>
  <si>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</si>
  <si>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</si>
  <si>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</si>
  <si>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</si>
  <si>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</si>
  <si>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</si>
  <si>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</si>
  <si>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</si>
  <si>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</si>
  <si>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</si>
  <si>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</si>
  <si>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</si>
  <si>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</si>
  <si>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</si>
  <si>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</si>
  <si>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</si>
  <si>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</si>
  <si>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</si>
  <si>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</si>
  <si>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</si>
  <si>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</si>
  <si>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</si>
  <si>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</si>
  <si>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</si>
  <si>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</si>
  <si>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</si>
  <si>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</si>
  <si>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</si>
  <si>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</si>
  <si>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</si>
  <si>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</si>
  <si>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</si>
  <si>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</si>
  <si>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</si>
  <si>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</si>
  <si>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</si>
  <si>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</si>
  <si>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</si>
  <si>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</si>
  <si>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</si>
  <si>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</si>
  <si>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</si>
  <si>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</si>
  <si>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</si>
  <si>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</si>
  <si>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</si>
  <si>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</si>
  <si>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</si>
  <si>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</si>
  <si>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</si>
  <si>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</si>
  <si>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</si>
  <si>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</si>
  <si>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</si>
  <si>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</si>
  <si>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</si>
  <si>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</si>
  <si>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</si>
  <si>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</si>
  <si>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</si>
  <si>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</si>
  <si>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</si>
  <si>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</si>
  <si>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</si>
  <si>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</si>
  <si>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</si>
  <si>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</si>
  <si>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</si>
  <si>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</si>
  <si>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</si>
  <si>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</si>
  <si>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</si>
  <si>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</si>
  <si>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</si>
  <si>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</si>
  <si>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</si>
  <si>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</si>
  <si>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</si>
  <si>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</si>
  <si>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</si>
  <si>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</si>
  <si>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</si>
  <si>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</si>
  <si>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</si>
  <si>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</si>
  <si>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</si>
  <si>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</si>
  <si>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</si>
  <si>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</si>
  <si>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</si>
  <si>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</si>
  <si>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</si>
  <si>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</si>
  <si>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</si>
  <si>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</si>
  <si>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</si>
  <si>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</si>
  <si>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</si>
  <si>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</si>
  <si>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</si>
  <si>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</si>
  <si>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</si>
  <si>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</si>
  <si>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</si>
  <si>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</si>
  <si>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</si>
  <si>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</si>
  <si>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</si>
  <si>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</si>
  <si>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</si>
  <si>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</si>
  <si>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</si>
  <si>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</si>
  <si>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</si>
  <si>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</si>
  <si>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</si>
  <si>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</si>
  <si>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</si>
  <si>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</si>
  <si>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</si>
  <si>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</si>
  <si>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</si>
  <si>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</si>
  <si>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</si>
  <si>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</si>
  <si>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</si>
  <si>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</si>
  <si>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</si>
  <si>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</si>
  <si>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</si>
  <si>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</si>
  <si>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</si>
  <si>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</si>
  <si>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</si>
  <si>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</si>
  <si>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</si>
  <si>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</si>
  <si>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</si>
  <si>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</si>
  <si>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</si>
  <si>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</si>
  <si>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</si>
  <si>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</si>
  <si>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</si>
  <si>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</si>
  <si>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</si>
  <si>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</si>
  <si>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</si>
  <si>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</si>
  <si>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</si>
  <si>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</si>
  <si>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</si>
  <si>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</si>
  <si>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</si>
  <si>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</si>
  <si>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</si>
  <si>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</si>
  <si>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</si>
  <si>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</si>
  <si>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</si>
  <si>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</si>
  <si>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</si>
  <si>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</si>
  <si>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</si>
  <si>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</si>
  <si>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</si>
  <si>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</si>
  <si>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</si>
  <si>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</si>
  <si>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</si>
  <si>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</si>
  <si>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</si>
  <si>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</si>
  <si>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</si>
  <si>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</si>
  <si>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</si>
  <si>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</si>
  <si>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</si>
  <si>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</si>
  <si>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</si>
  <si>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</si>
  <si>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</si>
  <si>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</si>
  <si>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</si>
  <si>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</si>
  <si>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</si>
  <si>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</si>
  <si>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</si>
  <si>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</si>
  <si>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</si>
  <si>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</si>
  <si>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</si>
  <si>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</si>
  <si>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</si>
  <si>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</si>
  <si>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</si>
  <si>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</si>
  <si>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</si>
  <si>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</si>
  <si>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</si>
  <si>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</si>
  <si>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</si>
  <si>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</si>
  <si>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</si>
  <si>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</si>
  <si>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</si>
  <si>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</si>
  <si>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</si>
  <si>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</si>
  <si>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</si>
  <si>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</si>
  <si>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</si>
  <si>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</si>
  <si>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</si>
  <si>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</si>
  <si>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</si>
  <si>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</si>
  <si>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</si>
  <si>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</si>
  <si>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</si>
  <si>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</si>
  <si>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</si>
  <si>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</si>
  <si>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</si>
  <si>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</si>
  <si>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</si>
  <si>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</si>
  <si>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</si>
  <si>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</si>
  <si>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</si>
  <si>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</si>
  <si>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</si>
  <si>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</si>
  <si>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</si>
  <si>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</si>
  <si>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</si>
  <si>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</si>
  <si>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</si>
  <si>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</si>
  <si>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</si>
  <si>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</si>
  <si>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</si>
  <si>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</si>
  <si>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</si>
  <si>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</si>
  <si>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</si>
  <si>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</si>
  <si>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</si>
  <si>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</si>
  <si>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</si>
  <si>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</si>
  <si>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</si>
  <si>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</si>
  <si>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</si>
  <si>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</si>
  <si>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</si>
  <si>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</si>
  <si>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</si>
  <si>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</si>
  <si>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</si>
  <si>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</si>
  <si>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</si>
  <si>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</si>
  <si>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</si>
  <si>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</si>
  <si>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</si>
  <si>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</si>
  <si>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</si>
  <si>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</si>
  <si>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</si>
  <si>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</si>
  <si>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</si>
  <si>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</si>
  <si>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</si>
  <si>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</si>
  <si>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</si>
  <si>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</si>
  <si>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</si>
  <si>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</si>
  <si>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</si>
  <si>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</si>
  <si>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</si>
  <si>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</si>
  <si>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</si>
  <si>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</si>
  <si>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</si>
  <si>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</si>
  <si>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</si>
  <si>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</si>
  <si>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</si>
  <si>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</si>
  <si>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</si>
  <si>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</si>
  <si>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</si>
  <si>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</si>
  <si>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</si>
  <si>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</si>
  <si>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</si>
  <si>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</si>
  <si>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</si>
  <si>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</si>
  <si>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</si>
  <si>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</si>
  <si>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</si>
  <si>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</si>
  <si>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</si>
  <si>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</si>
  <si>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</si>
  <si>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</si>
  <si>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</si>
  <si>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</si>
  <si>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</si>
  <si>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</si>
  <si>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</si>
  <si>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</si>
  <si>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</si>
  <si>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</si>
  <si>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</si>
  <si>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</si>
  <si>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</si>
  <si>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</si>
  <si>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</si>
  <si>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</si>
  <si>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</si>
  <si>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</si>
  <si>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</si>
  <si>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</si>
  <si>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</si>
  <si>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</si>
  <si>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</si>
  <si>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</si>
  <si>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</si>
  <si>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</si>
  <si>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</si>
  <si>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</si>
  <si>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</si>
  <si>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</si>
  <si>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</si>
  <si>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</si>
  <si>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</si>
  <si>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</si>
  <si>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</si>
  <si>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</si>
  <si>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</si>
  <si>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</si>
  <si>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</si>
  <si>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</si>
  <si>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</si>
  <si>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</si>
  <si>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</si>
  <si>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</si>
  <si>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</si>
  <si>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</si>
  <si>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</si>
  <si>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</si>
  <si>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</si>
  <si>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</si>
  <si>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</si>
  <si>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</si>
  <si>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</si>
  <si>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</si>
  <si>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</si>
  <si>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</si>
  <si>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</si>
  <si>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</si>
  <si>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</si>
  <si>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</si>
  <si>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</si>
  <si>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</si>
  <si>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</si>
  <si>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</si>
  <si>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</si>
  <si>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</si>
  <si>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</si>
  <si>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</si>
  <si>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</si>
  <si>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</si>
  <si>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</si>
  <si>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</si>
  <si>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</si>
  <si>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</si>
  <si>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</si>
  <si>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</si>
  <si>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</si>
  <si>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</si>
  <si>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</si>
  <si>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</si>
  <si>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</si>
  <si>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</si>
  <si>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</si>
  <si>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</si>
  <si>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</si>
  <si>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</si>
  <si>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</si>
  <si>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</si>
  <si>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</si>
  <si>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</si>
  <si>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</si>
  <si>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</si>
  <si>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</si>
  <si>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</si>
  <si>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</si>
  <si>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</si>
  <si>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</si>
  <si>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</si>
  <si>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</si>
  <si>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</si>
  <si>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</si>
  <si>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</si>
  <si>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</si>
  <si>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</si>
  <si>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</si>
  <si>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</si>
  <si>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</si>
  <si>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</si>
  <si>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</si>
  <si>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</si>
  <si>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</si>
  <si>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</si>
  <si>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</si>
  <si>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</si>
  <si>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</si>
  <si>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</si>
  <si>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</si>
  <si>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</si>
  <si>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</si>
  <si>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</si>
  <si>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</si>
  <si>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</si>
  <si>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</si>
  <si>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</si>
  <si>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</si>
  <si>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</si>
  <si>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</si>
  <si>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</si>
  <si>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</si>
  <si>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</si>
  <si>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</si>
  <si>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</si>
  <si>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</si>
  <si>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</si>
  <si>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</si>
  <si>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</si>
  <si>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</si>
  <si>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</si>
  <si>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</si>
  <si>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</si>
  <si>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</si>
  <si>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</si>
  <si>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</si>
  <si>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</si>
  <si>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</si>
  <si>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</si>
  <si>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</si>
  <si>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</si>
  <si>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</si>
  <si>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</si>
  <si>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</si>
  <si>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</si>
  <si>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</si>
  <si>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</si>
  <si>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</si>
  <si>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</si>
  <si>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</si>
  <si>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</si>
  <si>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</si>
  <si>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</si>
  <si>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</si>
  <si>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</si>
  <si>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</si>
  <si>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</si>
  <si>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</si>
  <si>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</si>
  <si>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</si>
  <si>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</si>
  <si>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</si>
  <si>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</si>
  <si>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</si>
  <si>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</si>
  <si>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</si>
  <si>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</si>
  <si>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</si>
  <si>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</si>
  <si>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</si>
  <si>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</si>
  <si>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</si>
  <si>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</si>
  <si>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</si>
  <si>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</si>
  <si>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</si>
  <si>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</si>
  <si>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</si>
  <si>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</si>
  <si>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</si>
  <si>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</si>
  <si>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</si>
  <si>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</si>
  <si>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</si>
  <si>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</si>
  <si>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</si>
  <si>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</si>
  <si>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</si>
  <si>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</si>
  <si>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</si>
  <si>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</si>
  <si>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</si>
  <si>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</si>
  <si>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</si>
  <si>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</si>
  <si>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</si>
  <si>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</si>
  <si>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</si>
  <si>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</si>
  <si>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</si>
  <si>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</si>
  <si>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</si>
  <si>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</si>
  <si>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</si>
  <si>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</si>
  <si>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</si>
  <si>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</si>
  <si>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</si>
  <si>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</si>
  <si>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</si>
  <si>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</si>
  <si>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</si>
  <si>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</si>
  <si>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</si>
  <si>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</si>
  <si>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</si>
  <si>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</si>
  <si>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</si>
  <si>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</si>
  <si>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</si>
  <si>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</si>
  <si>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</si>
  <si>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</si>
  <si>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</si>
  <si>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</si>
  <si>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</si>
  <si>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</si>
  <si>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</si>
  <si>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</si>
  <si>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</si>
  <si>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</si>
  <si>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</si>
  <si>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</si>
  <si>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</si>
  <si>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</si>
  <si>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</si>
  <si>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</si>
  <si>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</si>
  <si>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</si>
  <si>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</si>
  <si>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</si>
  <si>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</si>
  <si>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</si>
  <si>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</si>
  <si>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</si>
  <si>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</si>
  <si>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</si>
  <si>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</si>
  <si>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</si>
  <si>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</si>
  <si>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</si>
  <si>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</si>
  <si>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</si>
  <si>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</si>
  <si>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</si>
  <si>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</si>
  <si>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</si>
  <si>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</si>
  <si>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</si>
  <si>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</si>
  <si>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</si>
  <si>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</si>
  <si>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</si>
  <si>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</si>
  <si>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</si>
  <si>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</si>
  <si>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</si>
  <si>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</si>
  <si>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</si>
  <si>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</si>
  <si>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</si>
  <si>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</si>
  <si>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</si>
  <si>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</si>
  <si>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</si>
  <si>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</si>
  <si>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</si>
  <si>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</si>
  <si>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</si>
  <si>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</si>
  <si>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</si>
  <si>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</si>
  <si>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</si>
  <si>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</si>
  <si>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</si>
  <si>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</si>
  <si>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</si>
  <si>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</si>
  <si>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</si>
  <si>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</si>
  <si>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</si>
  <si>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</si>
  <si>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</si>
  <si>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</si>
  <si>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</si>
  <si>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</si>
  <si>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</si>
  <si>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</si>
  <si>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</si>
  <si>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</si>
  <si>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</si>
  <si>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</si>
  <si>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</si>
  <si>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</si>
  <si>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</si>
  <si>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</si>
  <si>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</si>
  <si>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</si>
  <si>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</si>
  <si>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</si>
  <si>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</si>
  <si>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</si>
  <si>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</si>
  <si>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</si>
  <si>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</si>
  <si>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</si>
  <si>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</si>
  <si>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</si>
  <si>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</si>
  <si>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</si>
  <si>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</si>
  <si>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</si>
  <si>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</si>
  <si>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</si>
  <si>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</si>
  <si>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</si>
  <si>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</si>
  <si>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</si>
  <si>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</si>
  <si>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</si>
  <si>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</si>
  <si>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</si>
  <si>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</si>
  <si>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</si>
  <si>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</si>
  <si>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</si>
  <si>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</si>
  <si>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</si>
  <si>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</si>
  <si>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</si>
  <si>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</si>
  <si>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</si>
  <si>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</si>
  <si>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</si>
  <si>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</si>
  <si>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</si>
  <si>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</si>
  <si>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</si>
  <si>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</si>
  <si>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</si>
  <si>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</si>
  <si>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</si>
  <si>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</si>
  <si>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</si>
  <si>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</si>
  <si>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</si>
  <si>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</si>
  <si>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</si>
  <si>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</si>
  <si>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</si>
  <si>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</si>
  <si>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</si>
  <si>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</si>
  <si>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</si>
  <si>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</si>
  <si>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</si>
  <si>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</si>
  <si>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</si>
  <si>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</si>
  <si>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</si>
  <si>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</si>
  <si>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</si>
  <si>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</si>
  <si>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</si>
  <si>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</si>
  <si>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</si>
  <si>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</si>
  <si>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</si>
  <si>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</si>
  <si>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</si>
  <si>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</si>
  <si>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</si>
  <si>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</si>
  <si>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</si>
  <si>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</si>
  <si>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</si>
  <si>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</si>
  <si>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</si>
  <si>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</si>
  <si>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</si>
  <si>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</si>
  <si>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</si>
  <si>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</si>
  <si>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</si>
  <si>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</si>
  <si>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</si>
  <si>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</si>
  <si>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</si>
  <si>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</si>
  <si>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</si>
  <si>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</si>
  <si>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</si>
  <si>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</si>
  <si>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</si>
  <si>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</si>
  <si>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</si>
  <si>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</si>
  <si>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</si>
  <si>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</si>
  <si>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</si>
  <si>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</si>
  <si>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</si>
  <si>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</si>
  <si>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</si>
  <si>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</si>
  <si>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</si>
  <si>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</si>
  <si>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</si>
  <si>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</si>
  <si>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</si>
  <si>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</si>
  <si>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</si>
  <si>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</si>
  <si>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</si>
  <si>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</si>
  <si>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</si>
  <si>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</si>
  <si>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</si>
  <si>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</si>
  <si>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</si>
  <si>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</si>
  <si>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</si>
  <si>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</si>
  <si>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</si>
  <si>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</si>
  <si>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</si>
  <si>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</si>
  <si>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</si>
  <si>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</si>
  <si>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</si>
  <si>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</si>
  <si>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</si>
  <si>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</si>
  <si>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</si>
  <si>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</si>
  <si>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</si>
  <si>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</si>
  <si>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</si>
  <si>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</si>
  <si>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</si>
  <si>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</si>
  <si>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</si>
  <si>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</si>
  <si>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</si>
  <si>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</si>
  <si>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</si>
  <si>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</si>
  <si>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</si>
  <si>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</si>
  <si>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</si>
  <si>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</si>
  <si>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</si>
  <si>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</si>
  <si>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</si>
  <si>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</si>
  <si>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</si>
  <si>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</si>
  <si>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</si>
  <si>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</si>
  <si>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</si>
  <si>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</si>
  <si>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</si>
  <si>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</si>
  <si>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</si>
  <si>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</si>
  <si>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</si>
  <si>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</si>
  <si>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</si>
  <si>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</si>
  <si>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</si>
  <si>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</si>
  <si>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</si>
  <si>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</si>
  <si>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</si>
  <si>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</si>
  <si>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</si>
  <si>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</si>
  <si>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</si>
  <si>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</si>
  <si>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</si>
  <si>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</si>
  <si>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</si>
  <si>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</si>
  <si>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</si>
  <si>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</si>
  <si>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</si>
  <si>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</si>
  <si>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</si>
  <si>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</si>
  <si>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</si>
  <si>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</si>
  <si>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</si>
  <si>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</si>
  <si>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</si>
  <si>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</si>
  <si>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</si>
  <si>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</si>
  <si>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</si>
  <si>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</si>
  <si>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</si>
  <si>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</si>
  <si>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</si>
  <si>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</si>
  <si>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</si>
  <si>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</si>
  <si>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</si>
  <si>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</si>
  <si>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</si>
  <si>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</si>
  <si>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</si>
  <si>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</si>
  <si>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</si>
  <si>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</si>
  <si>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</si>
  <si>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</si>
  <si>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</si>
  <si>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</si>
  <si>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</si>
  <si>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</si>
  <si>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</si>
  <si>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</si>
  <si>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</si>
  <si>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</si>
  <si>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</si>
  <si>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</si>
  <si>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</si>
  <si>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</si>
  <si>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</si>
  <si>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</si>
  <si>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</si>
  <si>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</si>
  <si>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</si>
  <si>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</si>
  <si>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</si>
  <si>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</si>
  <si>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</si>
  <si>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</si>
  <si>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</si>
  <si>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</si>
  <si>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</si>
  <si>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</si>
  <si>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</si>
  <si>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</si>
  <si>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</si>
  <si>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</si>
  <si>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</si>
  <si>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</si>
  <si>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</si>
  <si>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</si>
  <si>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</si>
  <si>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</si>
  <si>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</si>
  <si>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</si>
  <si>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</si>
  <si>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</si>
  <si>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</si>
  <si>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</si>
  <si>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</si>
  <si>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</si>
  <si>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</si>
  <si>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</si>
  <si>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</si>
  <si>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</si>
  <si>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</si>
  <si>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</si>
  <si>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</si>
  <si>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</si>
  <si>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</si>
  <si>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</si>
  <si>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</si>
  <si>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</si>
  <si>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</si>
  <si>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</si>
  <si>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</si>
  <si>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</si>
  <si>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</si>
  <si>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</si>
  <si>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</si>
  <si>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</si>
  <si>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</si>
  <si>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</si>
  <si>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</si>
  <si>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</si>
  <si>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</si>
  <si>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</si>
  <si>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</si>
  <si>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</si>
  <si>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</si>
  <si>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</si>
  <si>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</si>
  <si>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</si>
  <si>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</si>
  <si>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</si>
  <si>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</si>
  <si>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</si>
  <si>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</si>
  <si>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</si>
  <si>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</si>
  <si>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</si>
  <si>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</si>
  <si>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</si>
  <si>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</si>
  <si>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</si>
  <si>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</si>
  <si>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</si>
  <si>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</si>
  <si>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</si>
  <si>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</si>
  <si>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</si>
  <si>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</si>
  <si>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</si>
  <si>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</si>
  <si>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</si>
  <si>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</si>
  <si>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</si>
  <si>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</si>
  <si>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</si>
  <si>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</si>
  <si>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</si>
  <si>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</si>
  <si>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</si>
  <si>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</si>
  <si>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</si>
  <si>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</si>
  <si>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</si>
  <si>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</si>
  <si>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</si>
  <si>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</si>
  <si>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</si>
  <si>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</si>
  <si>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</si>
  <si>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</si>
  <si>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</si>
  <si>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</si>
  <si>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</si>
  <si>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</si>
  <si>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</si>
  <si>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</si>
  <si>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</si>
  <si>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</si>
  <si>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</si>
  <si>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</si>
  <si>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</si>
  <si>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</si>
  <si>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</si>
  <si>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</si>
  <si>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</si>
  <si>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</si>
  <si>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</si>
  <si>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</si>
  <si>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</si>
  <si>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</si>
  <si>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</si>
  <si>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</si>
  <si>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</si>
  <si>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</si>
  <si>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</si>
  <si>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</si>
  <si>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</si>
  <si>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</si>
  <si>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</si>
  <si>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</si>
  <si>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</si>
  <si>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</si>
  <si>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</si>
  <si>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</si>
  <si>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</si>
  <si>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</si>
  <si>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</si>
  <si>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</si>
  <si>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</si>
  <si>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</si>
  <si>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</si>
  <si>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</si>
  <si>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</si>
  <si>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</si>
  <si>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</si>
  <si>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</si>
  <si>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</si>
  <si>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</si>
  <si>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</si>
  <si>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</si>
  <si>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</si>
  <si>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</si>
  <si>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</si>
  <si>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</si>
  <si>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</si>
  <si>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</si>
  <si>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</si>
  <si>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</si>
  <si>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</si>
  <si>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</si>
  <si>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</si>
  <si>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</si>
  <si>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</si>
  <si>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</si>
  <si>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</si>
  <si>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</si>
  <si>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</si>
  <si>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</si>
  <si>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</si>
  <si>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</si>
  <si>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</si>
  <si>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</si>
  <si>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</si>
  <si>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</si>
  <si>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</si>
  <si>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</si>
  <si>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</si>
  <si>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</si>
  <si>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</si>
  <si>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</si>
  <si>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</si>
  <si>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</si>
  <si>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</si>
  <si>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</si>
  <si>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</si>
  <si>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</si>
  <si>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</si>
  <si>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</si>
  <si>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</si>
  <si>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</si>
  <si>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</si>
  <si>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</si>
  <si>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</si>
  <si>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</si>
  <si>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</si>
  <si>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</si>
  <si>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</si>
  <si>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</si>
  <si>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</si>
  <si>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</si>
  <si>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</si>
  <si>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</si>
  <si>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</si>
  <si>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</si>
  <si>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</si>
  <si>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</si>
  <si>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</si>
  <si>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</si>
  <si>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</si>
  <si>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</si>
  <si>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</si>
  <si>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</si>
  <si>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</si>
  <si>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</si>
  <si>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</si>
  <si>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</si>
  <si>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</si>
  <si>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</si>
  <si>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</si>
  <si>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</si>
  <si>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</si>
  <si>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</si>
  <si>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</si>
  <si>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</si>
  <si>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</si>
  <si>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</si>
  <si>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</si>
  <si>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</si>
  <si>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</si>
  <si>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</si>
  <si>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</si>
  <si>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</si>
  <si>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</si>
  <si>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</si>
  <si>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</si>
  <si>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</si>
  <si>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</si>
  <si>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</si>
  <si>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</si>
  <si>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</si>
  <si>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</si>
  <si>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</si>
  <si>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</si>
  <si>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</si>
  <si>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</si>
  <si>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</si>
  <si>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</si>
  <si>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</si>
  <si>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</si>
  <si>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</si>
  <si>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</si>
  <si>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</si>
  <si>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</si>
  <si>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</si>
  <si>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</si>
  <si>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</si>
  <si>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</si>
  <si>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</si>
  <si>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</si>
  <si>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</si>
  <si>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</si>
  <si>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</si>
  <si>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</si>
  <si>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</si>
  <si>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</si>
  <si>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</si>
  <si>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</si>
  <si>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</si>
  <si>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</si>
  <si>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</si>
  <si>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</si>
  <si>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</si>
  <si>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</si>
  <si>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</si>
  <si>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</si>
  <si>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</si>
  <si>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</si>
  <si>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</si>
  <si>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</si>
  <si>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</si>
  <si>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</si>
  <si>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</si>
  <si>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</si>
  <si>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</si>
  <si>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</si>
  <si>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</si>
  <si>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</si>
  <si>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</si>
  <si>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</si>
  <si>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</si>
  <si>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</si>
  <si>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</si>
  <si>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</si>
  <si>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</si>
  <si>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</si>
  <si>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</si>
  <si>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</si>
  <si>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</si>
  <si>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</si>
  <si>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</si>
  <si>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</si>
  <si>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</si>
  <si>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</si>
  <si>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</si>
  <si>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</si>
  <si>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</si>
  <si>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</si>
  <si>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</si>
  <si>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</si>
  <si>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</si>
  <si>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</si>
  <si>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</si>
  <si>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</si>
  <si>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</si>
  <si>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</si>
  <si>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</si>
  <si>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</si>
  <si>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</si>
  <si>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</si>
  <si>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</si>
  <si>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</si>
  <si>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</si>
  <si>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</si>
  <si>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</si>
  <si>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</si>
  <si>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</si>
  <si>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</si>
  <si>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</si>
  <si>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</si>
  <si>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</si>
  <si>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</si>
  <si>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</si>
  <si>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</si>
  <si>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</si>
  <si>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</si>
  <si>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</si>
  <si>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</si>
  <si>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</si>
  <si>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</si>
  <si>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</si>
  <si>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</si>
  <si>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</si>
  <si>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</si>
  <si>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</si>
  <si>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</si>
  <si>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</si>
  <si>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</si>
  <si>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</si>
  <si>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</si>
  <si>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</si>
  <si>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</si>
  <si>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</si>
  <si>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</si>
  <si>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</si>
  <si>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</si>
  <si>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</si>
  <si>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</si>
  <si>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</si>
  <si>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</si>
  <si>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</si>
  <si>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</si>
  <si>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</si>
  <si>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</si>
  <si>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</si>
  <si>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</si>
  <si>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</si>
  <si>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</si>
  <si>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</si>
  <si>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</si>
  <si>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</si>
  <si>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</si>
  <si>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</si>
  <si>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</si>
  <si>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</si>
  <si>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</si>
  <si>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</si>
  <si>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</si>
  <si>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</si>
  <si>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</si>
  <si>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</si>
  <si>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</si>
  <si>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</si>
  <si>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</si>
  <si>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</si>
  <si>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</si>
  <si>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</si>
  <si>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</si>
  <si>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</si>
  <si>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</si>
  <si>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</si>
  <si>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</si>
  <si>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</si>
  <si>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</si>
  <si>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</si>
  <si>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</si>
  <si>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</si>
  <si>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</si>
  <si>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</si>
  <si>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</si>
  <si>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</si>
  <si>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</si>
  <si>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</si>
  <si>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</si>
  <si>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</si>
  <si>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</si>
  <si>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</si>
  <si>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</si>
  <si>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</si>
  <si>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</si>
  <si>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</si>
  <si>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</si>
  <si>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</si>
  <si>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</si>
  <si>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</si>
  <si>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</si>
  <si>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</si>
  <si>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</si>
  <si>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</si>
  <si>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</si>
  <si>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</si>
  <si>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</si>
  <si>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</si>
  <si>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</si>
  <si>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</si>
  <si>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</si>
  <si>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</si>
  <si>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</si>
  <si>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</si>
  <si>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</si>
  <si>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</si>
  <si>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</si>
  <si>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</si>
  <si>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</si>
  <si>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</si>
  <si>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</si>
  <si>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</si>
  <si>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</si>
  <si>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</si>
  <si>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</si>
  <si>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</si>
  <si>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</si>
  <si>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</si>
  <si>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</si>
  <si>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</si>
  <si>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</si>
  <si>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</si>
  <si>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</si>
  <si>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</si>
  <si>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</si>
  <si>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</si>
  <si>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</si>
  <si>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</si>
  <si>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</si>
  <si>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</si>
  <si>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</si>
  <si>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</si>
  <si>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</si>
  <si>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</si>
  <si>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</si>
  <si>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</si>
  <si>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</si>
  <si>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</si>
  <si>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</si>
  <si>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</si>
  <si>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</si>
  <si>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</si>
  <si>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</si>
  <si>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</si>
  <si>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</si>
  <si>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</si>
  <si>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</si>
  <si>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</si>
  <si>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</si>
  <si>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</si>
  <si>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</si>
  <si>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</si>
  <si>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</si>
  <si>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</si>
  <si>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</si>
  <si>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</si>
  <si>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</si>
  <si>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</si>
  <si>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</si>
  <si>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</si>
  <si>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</si>
  <si>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</si>
  <si>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</si>
  <si>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</si>
  <si>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</si>
  <si>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</si>
  <si>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</si>
  <si>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</si>
  <si>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</si>
  <si>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</si>
  <si>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</si>
  <si>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</si>
  <si>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</si>
  <si>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</si>
  <si>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</si>
  <si>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</si>
  <si>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</si>
  <si>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</si>
  <si>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</si>
  <si>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</si>
  <si>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</si>
  <si>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</si>
  <si>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</si>
  <si>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</si>
  <si>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</si>
  <si>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</si>
  <si>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</si>
  <si>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</si>
  <si>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</si>
  <si>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</si>
  <si>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</si>
  <si>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</si>
  <si>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</si>
  <si>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</si>
  <si>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</si>
  <si>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</si>
  <si>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</si>
  <si>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</si>
  <si>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</si>
  <si>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</si>
  <si>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</si>
  <si>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</si>
  <si>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</si>
  <si>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</si>
  <si>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</si>
  <si>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</si>
  <si>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</si>
  <si>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</si>
  <si>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</si>
  <si>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</si>
  <si>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</si>
  <si>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</si>
  <si>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</si>
  <si>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</si>
  <si>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</si>
  <si>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</si>
  <si>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</si>
  <si>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</si>
  <si>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</si>
  <si>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</si>
  <si>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</si>
  <si>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</si>
  <si>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</si>
  <si>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</si>
  <si>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</si>
  <si>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</si>
  <si>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</si>
  <si>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</si>
  <si>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</si>
  <si>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</si>
  <si>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</si>
  <si>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</si>
  <si>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</si>
  <si>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</si>
  <si>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</si>
  <si>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</si>
  <si>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</si>
  <si>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</si>
  <si>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</si>
  <si>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</si>
  <si>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</si>
  <si>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</si>
  <si>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</si>
  <si>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</si>
  <si>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</si>
  <si>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</si>
  <si>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</si>
  <si>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</si>
  <si>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</si>
  <si>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</si>
  <si>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</si>
  <si>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</si>
  <si>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</si>
  <si>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</si>
  <si>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</si>
  <si>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</si>
  <si>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</si>
  <si>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</si>
  <si>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</si>
  <si>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</si>
  <si>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</si>
  <si>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</si>
  <si>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</si>
  <si>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</si>
  <si>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</si>
  <si>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</si>
  <si>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</si>
  <si>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</si>
  <si>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</si>
  <si>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</si>
  <si>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</si>
  <si>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</si>
  <si>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</si>
  <si>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</si>
  <si>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</si>
  <si>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</si>
  <si>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</si>
  <si>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</si>
  <si>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</si>
  <si>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</si>
  <si>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</si>
  <si>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</si>
  <si>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</si>
  <si>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</si>
  <si>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</si>
  <si>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</si>
  <si>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</si>
  <si>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</si>
  <si>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</si>
  <si>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</si>
  <si>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</si>
  <si>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</si>
  <si>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</si>
  <si>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</si>
  <si>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</si>
  <si>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</si>
  <si>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</si>
  <si>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</si>
  <si>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</si>
  <si>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</si>
  <si>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</si>
  <si>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</si>
  <si>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</si>
  <si>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</si>
  <si>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</si>
  <si>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</si>
  <si>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</si>
  <si>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</si>
  <si>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</si>
  <si>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</si>
  <si>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</si>
  <si>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</si>
  <si>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</si>
  <si>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</si>
  <si>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</si>
  <si>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</si>
  <si>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</si>
  <si>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</si>
  <si>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</si>
  <si>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</si>
  <si>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</si>
  <si>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</si>
  <si>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</si>
  <si>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</si>
  <si>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</si>
  <si>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</si>
  <si>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</si>
  <si>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</si>
  <si>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</si>
  <si>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</si>
  <si>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</si>
  <si>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</si>
  <si>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</si>
  <si>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</si>
  <si>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</si>
  <si>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</si>
  <si>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</si>
  <si>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</si>
  <si>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</si>
  <si>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</si>
  <si>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</si>
  <si>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</si>
  <si>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</si>
  <si>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</si>
  <si>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</si>
  <si>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</si>
  <si>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</si>
  <si>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</si>
  <si>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</si>
  <si>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</si>
  <si>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</si>
  <si>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</si>
  <si>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</si>
  <si>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</si>
  <si>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</si>
  <si>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</si>
  <si>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</si>
  <si>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</si>
  <si>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</si>
  <si>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</si>
  <si>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</si>
  <si>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</si>
  <si>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</si>
  <si>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</si>
  <si>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</si>
  <si>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</si>
  <si>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</si>
  <si>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</si>
  <si>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</si>
  <si>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</si>
  <si>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</si>
  <si>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</si>
  <si>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</si>
  <si>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</si>
  <si>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</si>
  <si>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</si>
  <si>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</si>
  <si>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</si>
  <si>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</si>
  <si>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</si>
  <si>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</si>
  <si>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</si>
  <si>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</si>
  <si>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</si>
  <si>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</si>
  <si>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</si>
  <si>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</si>
  <si>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</si>
  <si>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</si>
  <si>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</si>
  <si>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</si>
  <si>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</si>
  <si>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</si>
  <si>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</si>
  <si>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</si>
  <si>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</si>
  <si>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</si>
  <si>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</si>
  <si>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</si>
  <si>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</si>
  <si>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</si>
  <si>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</si>
  <si>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</si>
  <si>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</si>
  <si>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</si>
  <si>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</si>
  <si>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</si>
  <si>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</si>
  <si>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</si>
  <si>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</si>
  <si>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</si>
  <si>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</si>
  <si>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</si>
  <si>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</si>
  <si>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</si>
  <si>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</si>
  <si>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</si>
  <si>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</si>
  <si>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</si>
  <si>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</si>
  <si>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</si>
  <si>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</si>
  <si>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</si>
  <si>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</si>
  <si>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</si>
  <si>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</si>
  <si>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</si>
  <si>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</si>
  <si>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</si>
  <si>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</si>
  <si>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</si>
  <si>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</si>
  <si>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</si>
  <si>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</si>
  <si>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</si>
  <si>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</si>
  <si>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</si>
  <si>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</si>
  <si>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</si>
  <si>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</si>
  <si>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</si>
  <si>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</si>
  <si>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</si>
  <si>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</si>
  <si>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</si>
  <si>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</si>
  <si>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</si>
  <si>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</si>
  <si>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</si>
  <si>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</si>
  <si>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</si>
  <si>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</si>
  <si>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</si>
  <si>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</si>
  <si>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</si>
  <si>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</si>
  <si>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</si>
  <si>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</si>
  <si>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</si>
  <si>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</si>
  <si>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</si>
  <si>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</si>
  <si>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</si>
  <si>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</si>
  <si>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</si>
  <si>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</si>
  <si>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</si>
  <si>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</si>
  <si>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</si>
  <si>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</si>
  <si>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</si>
  <si>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</si>
  <si>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</si>
  <si>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</si>
  <si>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</si>
  <si>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</si>
  <si>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</si>
  <si>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</si>
  <si>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</si>
  <si>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</si>
  <si>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</si>
  <si>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</si>
  <si>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</si>
  <si>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</si>
  <si>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</si>
  <si>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</si>
  <si>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</si>
  <si>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</si>
  <si>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</si>
  <si>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</si>
  <si>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</si>
  <si>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</si>
  <si>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</si>
  <si>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</si>
  <si>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</si>
  <si>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</si>
  <si>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</si>
  <si>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</si>
  <si>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</si>
  <si>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</si>
  <si>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</si>
  <si>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</si>
  <si>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</si>
  <si>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</si>
  <si>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</si>
  <si>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</si>
  <si>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</si>
  <si>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</si>
  <si>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</si>
  <si>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</si>
  <si>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</si>
  <si>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</si>
  <si>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</si>
  <si>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</si>
  <si>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</si>
  <si>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</si>
  <si>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</si>
  <si>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</si>
  <si>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</si>
  <si>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</si>
  <si>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</si>
  <si>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</si>
  <si>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</si>
  <si>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</si>
  <si>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</si>
  <si>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</si>
  <si>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</si>
  <si>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</si>
  <si>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</si>
  <si>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</si>
  <si>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</si>
  <si>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</si>
  <si>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</si>
  <si>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</si>
  <si>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</si>
  <si>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</si>
  <si>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</si>
  <si>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</si>
  <si>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</si>
  <si>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</si>
  <si>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</si>
  <si>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</si>
  <si>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</si>
  <si>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</si>
  <si>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</si>
  <si>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</si>
  <si>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</si>
  <si>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</si>
  <si>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</si>
  <si>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</si>
  <si>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</si>
  <si>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</si>
  <si>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</si>
  <si>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</si>
  <si>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</si>
  <si>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</si>
  <si>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</si>
  <si>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</si>
  <si>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</si>
  <si>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</si>
  <si>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</si>
  <si>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</si>
  <si>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</si>
  <si>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</si>
  <si>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</si>
  <si>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</si>
  <si>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</si>
  <si>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</si>
  <si>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</si>
  <si>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</si>
  <si>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</si>
  <si>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</si>
  <si>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</si>
  <si>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</si>
  <si>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</si>
  <si>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</si>
  <si>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</si>
  <si>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</si>
  <si>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</si>
  <si>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</si>
  <si>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</si>
  <si>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</si>
  <si>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</si>
  <si>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</si>
  <si>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</si>
  <si>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</si>
  <si>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</si>
  <si>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</si>
  <si>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</si>
  <si>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</si>
  <si>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</si>
  <si>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</si>
  <si>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</si>
  <si>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</si>
  <si>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</si>
  <si>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</si>
  <si>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</si>
  <si>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</si>
  <si>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</si>
  <si>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</si>
  <si>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</si>
  <si>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</si>
  <si>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</si>
  <si>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</si>
  <si>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</si>
  <si>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</si>
  <si>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</si>
  <si>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</si>
  <si>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</si>
  <si>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</si>
  <si>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</si>
  <si>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</si>
  <si>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</si>
  <si>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</si>
  <si>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</si>
  <si>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</si>
  <si>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</si>
  <si>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</si>
  <si>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</si>
  <si>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</si>
  <si>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</si>
  <si>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</si>
  <si>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</si>
  <si>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</si>
  <si>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</si>
  <si>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</si>
  <si>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</si>
  <si>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</si>
  <si>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</si>
  <si>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</si>
  <si>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</si>
  <si>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</si>
  <si>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</si>
  <si>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</si>
  <si>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</si>
  <si>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</si>
  <si>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</si>
  <si>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</si>
  <si>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</si>
  <si>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</si>
  <si>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</si>
  <si>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</si>
  <si>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</si>
  <si>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</si>
  <si>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</si>
  <si>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</si>
  <si>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</si>
  <si>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</si>
  <si>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</si>
  <si>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</si>
  <si>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</si>
  <si>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</si>
  <si>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</si>
  <si>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</si>
  <si>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</si>
  <si>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</si>
  <si>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</si>
  <si>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</si>
  <si>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</si>
  <si>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</si>
  <si>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</si>
  <si>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</si>
  <si>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</si>
  <si>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</si>
  <si>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</si>
  <si>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</si>
  <si>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</si>
  <si>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</si>
  <si>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</si>
  <si>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</si>
  <si>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</si>
  <si>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</si>
  <si>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</si>
  <si>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</si>
  <si>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</si>
  <si>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</si>
  <si>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</si>
  <si>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</si>
  <si>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</si>
  <si>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</si>
  <si>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</si>
  <si>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</si>
  <si>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</si>
  <si>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</si>
  <si>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</si>
  <si>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</si>
  <si>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</si>
  <si>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</si>
  <si>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</si>
  <si>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</si>
  <si>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</si>
  <si>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</si>
  <si>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</si>
  <si>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</si>
  <si>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</si>
  <si>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</si>
  <si>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</si>
  <si>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</si>
  <si>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</si>
  <si>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</si>
  <si>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</si>
  <si>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</si>
  <si>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</si>
  <si>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</si>
  <si>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</si>
  <si>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</si>
  <si>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</si>
  <si>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</si>
  <si>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</si>
  <si>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</si>
  <si>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</si>
  <si>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</si>
  <si>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</si>
  <si>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</si>
  <si>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</si>
  <si>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</si>
  <si>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</si>
  <si>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</si>
  <si>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</si>
  <si>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</si>
  <si>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</si>
  <si>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</si>
  <si>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</si>
  <si>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</si>
  <si>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</si>
  <si>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</si>
  <si>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</si>
  <si>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</si>
  <si>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</si>
  <si>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</si>
  <si>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</si>
  <si>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</si>
  <si>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</si>
  <si>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</si>
  <si>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</si>
  <si>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</si>
  <si>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</si>
  <si>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</si>
  <si>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</si>
  <si>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</si>
  <si>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</si>
  <si>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</si>
  <si>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</si>
  <si>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</si>
  <si>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</si>
  <si>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</si>
  <si>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</si>
  <si>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</si>
  <si>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</si>
  <si>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</si>
  <si>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</si>
  <si>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</si>
  <si>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</si>
  <si>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</si>
  <si>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</si>
  <si>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</si>
  <si>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</si>
  <si>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</si>
  <si>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</si>
  <si>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</si>
  <si>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</si>
  <si>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</si>
  <si>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</si>
  <si>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</si>
  <si>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</si>
  <si>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</si>
  <si>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</si>
  <si>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</si>
  <si>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</si>
  <si>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</si>
  <si>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</si>
  <si>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</si>
  <si>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</si>
  <si>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</si>
  <si>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</si>
  <si>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</si>
  <si>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</si>
  <si>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</si>
  <si>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</si>
  <si>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</si>
  <si>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</si>
  <si>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</si>
  <si>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</si>
  <si>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</si>
  <si>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</si>
  <si>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</si>
  <si>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</si>
  <si>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</si>
  <si>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</si>
  <si>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</si>
  <si>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</si>
  <si>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</si>
  <si>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</si>
  <si>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</si>
  <si>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</si>
  <si>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</si>
  <si>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</si>
  <si>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</si>
  <si>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</si>
  <si>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</si>
  <si>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</si>
  <si>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</si>
  <si>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</si>
  <si>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</si>
  <si>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</si>
  <si>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</si>
  <si>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</si>
  <si>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</si>
  <si>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</si>
  <si>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</si>
  <si>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</si>
  <si>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</si>
  <si>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</si>
  <si>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</si>
  <si>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</si>
  <si>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</si>
  <si>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</si>
  <si>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</si>
  <si>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</si>
  <si>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</si>
  <si>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</si>
  <si>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</si>
  <si>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</si>
  <si>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</si>
  <si>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</si>
  <si>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</si>
  <si>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</si>
  <si>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</si>
  <si>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</si>
  <si>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</si>
  <si>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</si>
  <si>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</si>
  <si>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</si>
  <si>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</si>
  <si>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</si>
  <si>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</si>
  <si>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</si>
  <si>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</si>
  <si>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</si>
  <si>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</si>
  <si>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</si>
  <si>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</si>
  <si>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</si>
  <si>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</si>
  <si>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</si>
  <si>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</si>
  <si>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</si>
  <si>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</si>
  <si>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</si>
  <si>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</si>
  <si>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</si>
  <si>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</si>
  <si>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</si>
  <si>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</si>
  <si>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</si>
  <si>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</si>
  <si>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</si>
  <si>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</si>
  <si>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</si>
  <si>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</si>
  <si>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</si>
  <si>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</si>
  <si>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</si>
  <si>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</si>
  <si>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</si>
  <si>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</si>
  <si>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</si>
  <si>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</si>
  <si>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</si>
  <si>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</si>
  <si>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</si>
  <si>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</si>
  <si>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</si>
  <si>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</si>
  <si>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</si>
  <si>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</si>
  <si>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</si>
  <si>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</si>
  <si>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</si>
  <si>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</si>
  <si>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</si>
  <si>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</si>
  <si>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</si>
  <si>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</si>
  <si>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</si>
  <si>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</si>
  <si>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</si>
  <si>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</si>
  <si>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</si>
  <si>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</si>
  <si>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</si>
  <si>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</si>
  <si>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</si>
  <si>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</si>
  <si>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</si>
  <si>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</si>
  <si>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</si>
  <si>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</si>
  <si>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</si>
  <si>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</si>
  <si>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</si>
  <si>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</si>
  <si>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</si>
  <si>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</si>
  <si>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</si>
  <si>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</si>
  <si>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</si>
  <si>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</si>
  <si>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</si>
  <si>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</si>
  <si>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</si>
  <si>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</si>
  <si>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</si>
  <si>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</si>
  <si>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</si>
  <si>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</si>
  <si>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</si>
  <si>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</si>
  <si>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</si>
  <si>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</si>
  <si>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</si>
  <si>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</si>
  <si>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</si>
  <si>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</si>
  <si>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</si>
  <si>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</si>
  <si>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</si>
  <si>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</si>
  <si>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</si>
  <si>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</si>
  <si>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</si>
  <si>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</si>
  <si>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</si>
  <si>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</si>
  <si>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</si>
  <si>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</si>
  <si>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</si>
  <si>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</si>
  <si>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</si>
  <si>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</si>
  <si>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</si>
  <si>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</si>
  <si>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</si>
  <si>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</si>
  <si>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</si>
  <si>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</si>
  <si>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</si>
  <si>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</si>
  <si>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</si>
  <si>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</si>
  <si>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</si>
  <si>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</si>
  <si>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</si>
  <si>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</si>
  <si>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</si>
  <si>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</si>
  <si>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</si>
  <si>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</si>
  <si>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</si>
  <si>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</si>
  <si>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</si>
  <si>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</si>
  <si>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</si>
  <si>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</si>
  <si>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</si>
  <si>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</si>
  <si>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</si>
  <si>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</si>
  <si>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</si>
  <si>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</si>
  <si>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</si>
  <si>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</si>
  <si>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</si>
  <si>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</si>
  <si>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</si>
  <si>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</si>
  <si>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</si>
  <si>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</si>
  <si>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</si>
  <si>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</si>
  <si>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</si>
  <si>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</si>
  <si>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</si>
  <si>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</si>
  <si>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</si>
  <si>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</si>
  <si>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</si>
  <si>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</si>
  <si>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</si>
  <si>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</si>
  <si>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</si>
  <si>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</si>
  <si>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</si>
  <si>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</si>
  <si>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</si>
  <si>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</si>
  <si>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</si>
  <si>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</si>
  <si>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</si>
  <si>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</si>
  <si>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</si>
  <si>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</si>
  <si>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</si>
  <si>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</si>
  <si>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</si>
  <si>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</si>
  <si>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</si>
  <si>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</si>
  <si>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</si>
  <si>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</si>
  <si>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</si>
  <si>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</si>
  <si>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</si>
  <si>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</si>
  <si>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</si>
  <si>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</si>
  <si>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</si>
  <si>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</si>
  <si>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</si>
  <si>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</si>
  <si>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</si>
  <si>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</si>
  <si>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</si>
  <si>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</si>
  <si>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</si>
  <si>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</si>
  <si>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</si>
  <si>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</si>
  <si>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</si>
  <si>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</si>
  <si>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</si>
  <si>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</si>
  <si>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</si>
  <si>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</si>
  <si>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</si>
  <si>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</si>
  <si>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</si>
  <si>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</si>
  <si>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</si>
  <si>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</si>
  <si>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</si>
  <si>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</si>
  <si>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</si>
  <si>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</si>
  <si>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</si>
  <si>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</si>
  <si>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</si>
  <si>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</si>
  <si>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</si>
  <si>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</si>
  <si>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</si>
  <si>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</si>
  <si>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</si>
  <si>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</si>
  <si>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</si>
  <si>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</si>
  <si>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</si>
  <si>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</si>
  <si>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</si>
  <si>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</si>
  <si>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</si>
  <si>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</si>
  <si>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</si>
  <si>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</si>
  <si>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</si>
  <si>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</si>
  <si>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</si>
  <si>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</si>
  <si>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</si>
  <si>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</si>
  <si>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</si>
  <si>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</si>
  <si>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</si>
  <si>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</si>
  <si>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</si>
  <si>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</si>
  <si>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</si>
  <si>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</si>
  <si>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</si>
  <si>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</si>
  <si>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</si>
  <si>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</si>
  <si>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</si>
  <si>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</si>
  <si>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</si>
  <si>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</si>
  <si>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</si>
  <si>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</si>
  <si>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</si>
  <si>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</si>
  <si>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</si>
  <si>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</si>
  <si>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</si>
  <si>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</si>
  <si>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</si>
  <si>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</si>
  <si>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</si>
  <si>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</si>
  <si>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</si>
  <si>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</si>
  <si>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</si>
  <si>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</si>
  <si>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</si>
  <si>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</si>
  <si>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</si>
  <si>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</si>
  <si>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</si>
  <si>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</si>
  <si>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</si>
  <si>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</si>
  <si>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</si>
  <si>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</si>
  <si>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</si>
  <si>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</si>
  <si>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</si>
  <si>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</si>
  <si>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</si>
  <si>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</si>
  <si>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</si>
  <si>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</si>
  <si>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</si>
  <si>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</si>
  <si>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</si>
  <si>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</si>
  <si>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</si>
  <si>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</si>
  <si>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</si>
  <si>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</si>
  <si>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</si>
  <si>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</si>
  <si>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</si>
  <si>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</si>
  <si>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</si>
  <si>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</si>
  <si>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</si>
  <si>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</si>
  <si>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</si>
  <si>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</si>
  <si>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</si>
  <si>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</si>
  <si>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</si>
  <si>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</si>
  <si>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</si>
  <si>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</si>
  <si>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</si>
  <si>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</si>
  <si>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</si>
  <si>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</si>
  <si>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</si>
  <si>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</si>
  <si>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</si>
  <si>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</si>
  <si>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</si>
  <si>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</si>
  <si>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</si>
  <si>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</si>
  <si>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</si>
  <si>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</si>
  <si>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</si>
  <si>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</si>
  <si>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</si>
  <si>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</si>
  <si>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</si>
  <si>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</si>
  <si>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</si>
  <si>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</si>
  <si>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</si>
  <si>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</si>
  <si>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</si>
  <si>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</si>
  <si>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</si>
  <si>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</si>
  <si>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</si>
  <si>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</si>
  <si>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</si>
  <si>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</si>
  <si>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</si>
  <si>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</si>
  <si>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</si>
  <si>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</si>
  <si>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</si>
  <si>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</si>
  <si>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</si>
  <si>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</si>
  <si>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</si>
  <si>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</si>
  <si>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</si>
  <si>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</si>
  <si>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</si>
  <si>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</si>
  <si>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</si>
  <si>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</si>
  <si>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</si>
  <si>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</si>
  <si>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</si>
  <si>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</si>
  <si>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</si>
  <si>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</si>
  <si>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</si>
  <si>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</si>
  <si>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</si>
  <si>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</si>
  <si>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</si>
  <si>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</si>
  <si>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</si>
  <si>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</si>
  <si>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</si>
  <si>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</si>
  <si>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</si>
  <si>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</si>
  <si>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</si>
  <si>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</si>
  <si>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</si>
  <si>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</si>
  <si>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</si>
  <si>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</si>
  <si>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</si>
  <si>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</si>
  <si>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</si>
  <si>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</si>
  <si>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</si>
  <si>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</si>
  <si>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</si>
  <si>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</si>
  <si>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</si>
  <si>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</si>
  <si>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</si>
  <si>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</si>
  <si>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</si>
  <si>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</si>
  <si>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</si>
  <si>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</si>
  <si>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</si>
  <si>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</si>
  <si>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</si>
  <si>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</si>
  <si>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</si>
  <si>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</si>
  <si>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</si>
  <si>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</si>
  <si>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</si>
  <si>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</si>
  <si>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</si>
  <si>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</si>
  <si>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</si>
  <si>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</si>
  <si>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</si>
  <si>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</si>
  <si>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</si>
  <si>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</si>
  <si>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</si>
  <si>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</si>
  <si>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</si>
  <si>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</si>
  <si>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</si>
  <si>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</si>
  <si>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</si>
  <si>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</si>
  <si>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</si>
  <si>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</si>
  <si>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</si>
  <si>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</si>
  <si>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</si>
  <si>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</si>
  <si>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</si>
  <si>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</si>
  <si>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</si>
  <si>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</si>
  <si>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</si>
  <si>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</si>
  <si>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</si>
  <si>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</si>
  <si>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</si>
  <si>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</si>
  <si>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</si>
  <si>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</si>
  <si>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</si>
  <si>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</si>
  <si>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</si>
  <si>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</si>
  <si>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</si>
  <si>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</si>
  <si>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</si>
  <si>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</si>
  <si>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</si>
  <si>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</si>
  <si>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</si>
  <si>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</si>
  <si>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</si>
  <si>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</si>
  <si>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</si>
  <si>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</si>
  <si>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</si>
  <si>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</si>
  <si>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</si>
  <si>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</si>
  <si>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</si>
  <si>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</si>
  <si>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</si>
  <si>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</si>
  <si>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</si>
  <si>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</si>
  <si>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</si>
  <si>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</si>
  <si>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</si>
  <si>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</si>
  <si>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</si>
  <si>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</si>
  <si>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</si>
  <si>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</si>
  <si>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</si>
  <si>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</si>
  <si>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</si>
  <si>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</si>
  <si>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</si>
  <si>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</si>
  <si>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</si>
  <si>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</si>
  <si>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</si>
  <si>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</si>
  <si>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</si>
  <si>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</si>
  <si>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</si>
  <si>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</si>
  <si>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</si>
  <si>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</si>
  <si>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</si>
  <si>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</si>
  <si>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</si>
  <si>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</si>
  <si>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</si>
  <si>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</si>
  <si>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</si>
  <si>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</si>
  <si>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</si>
  <si>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</si>
  <si>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</si>
  <si>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</si>
  <si>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</si>
  <si>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</si>
  <si>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</si>
  <si>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</si>
  <si>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</si>
  <si>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</si>
  <si>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</si>
  <si>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</si>
  <si>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</si>
  <si>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</si>
  <si>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</si>
  <si>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</si>
  <si>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</si>
  <si>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</si>
  <si>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</si>
  <si>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</si>
  <si>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</si>
  <si>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</si>
  <si>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</si>
  <si>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</si>
  <si>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</si>
  <si>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</si>
  <si>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</si>
  <si>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</si>
  <si>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</si>
  <si>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</si>
  <si>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</si>
  <si>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</si>
  <si>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</si>
  <si>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</si>
  <si>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</si>
  <si>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</si>
  <si>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</si>
  <si>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</si>
  <si>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</si>
  <si>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</si>
  <si>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</si>
  <si>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</si>
  <si>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</si>
  <si>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</si>
  <si>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</si>
  <si>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</si>
  <si>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</si>
  <si>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</si>
  <si>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</si>
  <si>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</si>
  <si>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</si>
  <si>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</si>
  <si>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</si>
  <si>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</si>
  <si>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</si>
  <si>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</si>
  <si>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</si>
  <si>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</si>
  <si>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</si>
  <si>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</si>
  <si>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</si>
  <si>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</si>
  <si>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</si>
  <si>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</si>
  <si>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</si>
  <si>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</si>
  <si>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</si>
  <si>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</si>
  <si>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</si>
  <si>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</si>
  <si>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</si>
  <si>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</si>
  <si>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</si>
  <si>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</si>
  <si>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</si>
  <si>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</si>
  <si>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</si>
  <si>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</si>
  <si>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</si>
  <si>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</si>
  <si>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</si>
  <si>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</si>
  <si>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</si>
  <si>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</si>
  <si>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</si>
  <si>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</si>
  <si>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</si>
  <si>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</si>
  <si>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</si>
  <si>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</si>
  <si>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</si>
  <si>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</si>
  <si>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</si>
  <si>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</si>
  <si>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</si>
  <si>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</si>
  <si>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</si>
  <si>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</si>
  <si>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</si>
  <si>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</si>
  <si>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</si>
  <si>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</si>
  <si>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</si>
  <si>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</si>
  <si>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</si>
  <si>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</si>
  <si>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</si>
  <si>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</si>
  <si>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</si>
  <si>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</si>
  <si>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</si>
  <si>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</si>
  <si>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</si>
  <si>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</si>
  <si>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</si>
  <si>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</si>
  <si>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</si>
  <si>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</si>
  <si>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</si>
  <si>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</si>
  <si>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</si>
  <si>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</si>
  <si>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</si>
  <si>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</si>
  <si>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</si>
  <si>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</si>
  <si>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</si>
  <si>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</si>
  <si>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</si>
  <si>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</si>
  <si>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</si>
  <si>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</si>
  <si>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</si>
  <si>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</si>
  <si>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</si>
  <si>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</si>
  <si>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</si>
  <si>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</si>
  <si>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</si>
  <si>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</si>
  <si>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</si>
  <si>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</si>
  <si>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</si>
  <si>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</si>
  <si>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</si>
  <si>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</si>
  <si>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</si>
  <si>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</si>
  <si>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</si>
  <si>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</si>
  <si>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</si>
  <si>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</si>
  <si>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</si>
  <si>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</si>
  <si>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</si>
  <si>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</si>
  <si>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</si>
  <si>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</si>
  <si>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</si>
  <si>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</si>
  <si>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</si>
  <si>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</si>
  <si>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</si>
  <si>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</si>
  <si>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</si>
  <si>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</si>
  <si>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</si>
  <si>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</si>
  <si>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</si>
  <si>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</si>
  <si>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</si>
  <si>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</si>
  <si>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</si>
  <si>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</si>
  <si>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</si>
  <si>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</si>
  <si>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</si>
  <si>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</si>
  <si>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</si>
  <si>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</si>
  <si>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</si>
  <si>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</si>
  <si>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</si>
  <si>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</si>
  <si>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</si>
  <si>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</si>
  <si>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</si>
  <si>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</si>
  <si>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</si>
  <si>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</si>
  <si>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</si>
  <si>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</si>
  <si>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</si>
  <si>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</si>
  <si>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</si>
  <si>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</si>
  <si>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</si>
  <si>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</si>
  <si>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</si>
  <si>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</si>
  <si>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</si>
  <si>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</si>
  <si>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</si>
  <si>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</si>
  <si>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</si>
  <si>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</si>
  <si>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</si>
  <si>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</si>
  <si>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</si>
  <si>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</si>
  <si>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</si>
  <si>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</si>
  <si>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</si>
  <si>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</si>
  <si>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</si>
  <si>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</si>
  <si>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</si>
  <si>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</si>
  <si>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</si>
  <si>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</si>
  <si>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</si>
  <si>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</si>
  <si>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</si>
  <si>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</si>
  <si>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</si>
  <si>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</si>
  <si>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</si>
  <si>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</si>
  <si>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</si>
  <si>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</si>
  <si>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</si>
  <si>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</si>
  <si>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</si>
  <si>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</si>
  <si>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</si>
  <si>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</si>
  <si>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</si>
  <si>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</si>
  <si>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</si>
  <si>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</si>
  <si>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</si>
  <si>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</si>
  <si>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</si>
  <si>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</si>
  <si>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</si>
  <si>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</si>
  <si>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</si>
  <si>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</si>
  <si>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</si>
  <si>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</si>
  <si>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</si>
  <si>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</si>
  <si>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</si>
  <si>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</si>
  <si>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</si>
  <si>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</si>
  <si>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</si>
  <si>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</si>
  <si>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</si>
  <si>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</si>
  <si>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</si>
  <si>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</si>
  <si>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</si>
  <si>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</si>
  <si>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</si>
  <si>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</si>
  <si>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</si>
  <si>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</si>
  <si>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</si>
  <si>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</si>
  <si>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</si>
  <si>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</si>
  <si>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</si>
  <si>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</si>
  <si>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</si>
  <si>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</si>
  <si>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</si>
  <si>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</si>
  <si>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</si>
  <si>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</si>
  <si>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</si>
  <si>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</si>
  <si>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</si>
  <si>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</si>
  <si>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</si>
  <si>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</si>
  <si>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</si>
  <si>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</si>
  <si>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</si>
  <si>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</si>
  <si>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</si>
  <si>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</si>
  <si>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</si>
  <si>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</si>
  <si>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</si>
  <si>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</si>
  <si>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</si>
  <si>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</si>
  <si>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</si>
  <si>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</si>
  <si>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</si>
  <si>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</si>
  <si>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</si>
  <si>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</si>
  <si>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</si>
  <si>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</si>
  <si>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</si>
  <si>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</si>
  <si>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</si>
  <si>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</si>
  <si>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</si>
  <si>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</si>
  <si>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</si>
  <si>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</si>
  <si>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</si>
  <si>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</si>
  <si>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</si>
  <si>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</si>
  <si>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</si>
  <si>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</si>
  <si>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</si>
  <si>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</si>
  <si>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</si>
  <si>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</si>
  <si>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</si>
  <si>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</si>
  <si>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</si>
  <si>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</si>
  <si>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</si>
  <si>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</si>
  <si>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</si>
  <si>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</si>
  <si>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</si>
  <si>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</si>
  <si>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</si>
  <si>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</si>
  <si>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</si>
  <si>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</si>
  <si>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</si>
  <si>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</si>
  <si>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</si>
  <si>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</si>
  <si>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</si>
  <si>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</si>
  <si>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</si>
  <si>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</si>
  <si>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</si>
  <si>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</si>
  <si>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</si>
  <si>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</si>
  <si>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</si>
  <si>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</si>
  <si>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</si>
  <si>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</si>
  <si>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</si>
  <si>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</si>
  <si>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</si>
  <si>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</si>
  <si>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</si>
  <si>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</si>
  <si>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</si>
  <si>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</si>
  <si>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</si>
  <si>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</si>
  <si>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</si>
  <si>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</si>
  <si>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</si>
  <si>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</si>
  <si>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</si>
  <si>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</si>
  <si>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</si>
  <si>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</si>
  <si>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</si>
  <si>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</si>
  <si>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</si>
  <si>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</si>
  <si>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</si>
  <si>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</si>
  <si>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</si>
  <si>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</si>
  <si>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</si>
  <si>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</si>
  <si>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</si>
  <si>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</si>
  <si>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</si>
  <si>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</si>
  <si>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</si>
  <si>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</si>
  <si>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</si>
  <si>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</si>
  <si>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</si>
  <si>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</si>
  <si>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</si>
  <si>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</si>
  <si>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</si>
  <si>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</si>
  <si>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</si>
  <si>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</si>
  <si>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</si>
  <si>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</si>
  <si>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</si>
  <si>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</si>
  <si>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</si>
  <si>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</si>
  <si>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</si>
  <si>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</si>
  <si>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</si>
  <si>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</si>
  <si>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</si>
  <si>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</si>
  <si>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</si>
  <si>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</si>
  <si>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</si>
  <si>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</si>
  <si>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</si>
  <si>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</si>
  <si>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</si>
  <si>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</si>
  <si>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</si>
  <si>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</si>
  <si>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</si>
  <si>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</si>
  <si>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</si>
  <si>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</si>
  <si>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</si>
  <si>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</si>
  <si>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</si>
  <si>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</si>
  <si>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</si>
  <si>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</si>
  <si>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</si>
  <si>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</si>
  <si>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</si>
  <si>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</si>
  <si>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</si>
  <si>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</si>
  <si>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</si>
  <si>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</si>
  <si>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</si>
  <si>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</si>
  <si>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</si>
  <si>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</si>
  <si>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</si>
  <si>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</si>
  <si>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</si>
  <si>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</si>
  <si>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</si>
  <si>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</si>
  <si>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</si>
  <si>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</si>
  <si>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</si>
  <si>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</si>
  <si>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</si>
  <si>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</si>
  <si>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</si>
  <si>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</si>
  <si>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</si>
  <si>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</si>
  <si>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</si>
  <si>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</si>
  <si>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</si>
  <si>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</si>
  <si>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</si>
  <si>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</si>
  <si>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</si>
  <si>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</si>
  <si>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</si>
  <si>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</si>
  <si>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</si>
  <si>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</si>
  <si>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</si>
  <si>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</si>
  <si>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</si>
  <si>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</si>
  <si>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</si>
  <si>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</si>
  <si>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</si>
  <si>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</si>
  <si>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</si>
  <si>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</si>
  <si>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</si>
  <si>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</si>
  <si>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</si>
  <si>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</si>
  <si>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</si>
  <si>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</si>
  <si>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</si>
  <si>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</si>
  <si>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</si>
  <si>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</si>
  <si>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</si>
  <si>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</si>
  <si>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</si>
  <si>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</si>
  <si>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</si>
  <si>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</si>
  <si>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</si>
  <si>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</si>
  <si>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</si>
  <si>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</si>
  <si>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</si>
  <si>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</si>
  <si>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</si>
  <si>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</si>
  <si>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</si>
  <si>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</si>
  <si>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</si>
  <si>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</si>
  <si>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</si>
  <si>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</si>
  <si>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</si>
  <si>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</si>
  <si>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</si>
  <si>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</si>
  <si>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</si>
  <si>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</si>
  <si>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</si>
  <si>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</si>
  <si>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</si>
  <si>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</si>
  <si>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</si>
  <si>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</si>
  <si>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</si>
  <si>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</si>
  <si>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</si>
  <si>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</si>
  <si>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</si>
  <si>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</si>
  <si>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</si>
  <si>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</si>
  <si>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</si>
  <si>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</si>
  <si>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</si>
  <si>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</si>
  <si>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</si>
  <si>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</si>
  <si>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</si>
  <si>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</si>
  <si>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</si>
  <si>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</si>
  <si>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</si>
  <si>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</si>
  <si>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</si>
  <si>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</si>
  <si>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</si>
  <si>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</si>
  <si>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</si>
  <si>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</si>
  <si>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</si>
  <si>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</si>
  <si>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</si>
  <si>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</si>
  <si>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</si>
  <si>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</si>
  <si>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</si>
  <si>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</si>
  <si>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</si>
  <si>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</si>
  <si>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</si>
  <si>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</si>
  <si>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</si>
  <si>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</si>
  <si>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</si>
  <si>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</si>
  <si>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</si>
  <si>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</si>
  <si>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</si>
  <si>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</si>
  <si>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</si>
  <si>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</si>
  <si>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</si>
  <si>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</si>
  <si>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</si>
  <si>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</si>
  <si>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</si>
  <si>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</si>
  <si>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</si>
  <si>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</si>
  <si>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</si>
  <si>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</si>
  <si>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</si>
  <si>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</si>
  <si>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</si>
  <si>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</si>
  <si>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</si>
  <si>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</si>
  <si>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</si>
  <si>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</si>
  <si>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</si>
  <si>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</si>
  <si>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</si>
  <si>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</si>
  <si>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</si>
  <si>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</si>
  <si>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</si>
  <si>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</si>
  <si>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</si>
  <si>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</si>
  <si>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</si>
  <si>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</si>
  <si>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</si>
  <si>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</si>
  <si>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</si>
  <si>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</si>
  <si>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</si>
  <si>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</si>
  <si>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</si>
  <si>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</si>
  <si>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</si>
  <si>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</si>
  <si>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</si>
  <si>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</si>
  <si>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</si>
  <si>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</si>
  <si>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</si>
  <si>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</si>
  <si>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</si>
  <si>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</si>
  <si>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</si>
  <si>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</si>
  <si>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</si>
  <si>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</si>
  <si>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</si>
  <si>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</si>
  <si>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</si>
  <si>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</si>
  <si>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</si>
  <si>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</si>
  <si>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</si>
  <si>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</si>
  <si>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</si>
  <si>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</si>
  <si>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</si>
  <si>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</si>
  <si>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</si>
  <si>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</si>
  <si>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</si>
  <si>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</si>
  <si>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</si>
  <si>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</si>
  <si>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</si>
  <si>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</si>
  <si>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</si>
  <si>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</si>
  <si>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</si>
  <si>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</si>
  <si>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</si>
  <si>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</si>
  <si>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</si>
  <si>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</si>
  <si>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</si>
  <si>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</si>
  <si>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</si>
  <si>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</si>
  <si>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</si>
  <si>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</si>
  <si>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</si>
  <si>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</si>
  <si>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</si>
  <si>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</si>
  <si>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</si>
  <si>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</si>
  <si>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</si>
  <si>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</si>
  <si>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</si>
  <si>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</si>
  <si>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</si>
  <si>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</si>
  <si>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</si>
  <si>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</si>
  <si>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</si>
  <si>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</si>
  <si>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</si>
  <si>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</si>
  <si>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</si>
  <si>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</si>
  <si>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</si>
  <si>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</si>
  <si>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</si>
  <si>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</si>
  <si>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</si>
  <si>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</si>
  <si>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</si>
  <si>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</si>
  <si>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</si>
  <si>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</si>
  <si>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</si>
  <si>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</si>
  <si>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</si>
  <si>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</si>
  <si>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</si>
  <si>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</si>
  <si>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</si>
  <si>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</si>
  <si>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</si>
  <si>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</si>
  <si>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</si>
  <si>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</si>
  <si>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</si>
  <si>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</si>
  <si>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</si>
  <si>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</si>
  <si>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</si>
  <si>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</si>
  <si>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</si>
  <si>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</si>
  <si>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</si>
  <si>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</si>
  <si>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</si>
  <si>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</si>
  <si>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</si>
  <si>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</si>
  <si>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</si>
  <si>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</si>
  <si>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</si>
  <si>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</si>
  <si>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</si>
  <si>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</si>
  <si>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</si>
  <si>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</si>
  <si>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</si>
  <si>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</si>
  <si>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</si>
  <si>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</si>
  <si>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</si>
  <si>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</si>
  <si>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</si>
  <si>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</si>
  <si>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</si>
  <si>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</si>
  <si>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</si>
  <si>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</si>
  <si>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</si>
  <si>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</si>
  <si>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</si>
  <si>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</si>
  <si>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</si>
  <si>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</si>
  <si>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</si>
  <si>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</si>
  <si>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</si>
  <si>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</si>
  <si>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</si>
  <si>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</si>
  <si>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</si>
  <si>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</si>
  <si>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</si>
  <si>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</si>
  <si>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</si>
  <si>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</si>
  <si>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</si>
  <si>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</si>
  <si>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</si>
  <si>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</si>
  <si>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</si>
  <si>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</si>
  <si>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</si>
  <si>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</si>
  <si>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</si>
  <si>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</si>
  <si>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</si>
  <si>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</si>
  <si>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</si>
  <si>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</si>
  <si>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</si>
  <si>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</si>
  <si>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</si>
  <si>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</si>
  <si>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</si>
  <si>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</si>
  <si>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</si>
  <si>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</si>
  <si>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</si>
  <si>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</si>
  <si>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</si>
  <si>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</si>
  <si>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</si>
  <si>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</si>
  <si>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</si>
  <si>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</si>
  <si>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</si>
  <si>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</si>
  <si>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</si>
  <si>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</si>
  <si>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</si>
  <si>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</si>
  <si>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</si>
  <si>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</si>
  <si>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</si>
  <si>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</si>
  <si>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</si>
  <si>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</si>
  <si>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</si>
  <si>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</si>
  <si>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</si>
  <si>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</si>
  <si>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</si>
  <si>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</si>
  <si>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</si>
  <si>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</si>
  <si>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</si>
  <si>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</si>
  <si>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</si>
  <si>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</si>
  <si>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</si>
  <si>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</si>
  <si>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</si>
  <si>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</si>
  <si>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</si>
  <si>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</si>
  <si>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</si>
  <si>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</si>
  <si>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</si>
  <si>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</si>
  <si>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</si>
  <si>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</si>
  <si>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</si>
  <si>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</si>
  <si>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</si>
  <si>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</si>
  <si>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</si>
  <si>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</si>
  <si>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</si>
  <si>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</si>
  <si>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</si>
  <si>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</si>
  <si>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</si>
  <si>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</si>
  <si>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</si>
  <si>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</si>
  <si>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</si>
  <si>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</si>
  <si>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</si>
  <si>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</si>
  <si>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</si>
  <si>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</si>
  <si>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</si>
  <si>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</si>
  <si>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</si>
  <si>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</si>
  <si>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</si>
  <si>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</si>
  <si>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</si>
  <si>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</si>
  <si>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</si>
  <si>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</si>
  <si>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</si>
  <si>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</si>
  <si>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</si>
  <si>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</si>
  <si>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</si>
  <si>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</si>
  <si>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</si>
  <si>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</si>
  <si>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</si>
  <si>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</si>
  <si>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</si>
  <si>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</si>
  <si>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</si>
  <si>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</si>
  <si>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</si>
  <si>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</si>
  <si>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</si>
  <si>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</si>
  <si>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</si>
  <si>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</si>
  <si>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</si>
  <si>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</si>
  <si>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</si>
  <si>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</si>
  <si>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</si>
  <si>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</si>
  <si>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</si>
  <si>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</si>
  <si>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</si>
  <si>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</si>
  <si>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</si>
  <si>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</si>
  <si>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</si>
  <si>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</si>
  <si>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</si>
  <si>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</si>
  <si>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</si>
  <si>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</si>
  <si>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</si>
  <si>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</si>
  <si>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</si>
  <si>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</si>
  <si>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</si>
  <si>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</si>
  <si>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</si>
  <si>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</si>
  <si>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</si>
  <si>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</si>
  <si>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</si>
  <si>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</si>
  <si>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</si>
  <si>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</si>
  <si>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</si>
  <si>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</si>
  <si>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</si>
  <si>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</si>
  <si>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</si>
  <si>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</si>
  <si>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</si>
  <si>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</si>
  <si>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</si>
  <si>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</si>
  <si>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</si>
  <si>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</si>
  <si>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</si>
  <si>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</si>
  <si>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</si>
  <si>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</si>
  <si>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</si>
  <si>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</si>
  <si>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</si>
  <si>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</si>
  <si>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</si>
  <si>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</si>
  <si>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</si>
  <si>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</si>
  <si>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</si>
  <si>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</si>
  <si>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</si>
  <si>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</si>
  <si>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</si>
  <si>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</si>
  <si>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</si>
  <si>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</si>
  <si>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</si>
  <si>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</si>
  <si>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</si>
  <si>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</si>
  <si>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</si>
  <si>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</si>
  <si>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</si>
  <si>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</si>
  <si>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</si>
  <si>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</si>
  <si>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</si>
  <si>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</si>
  <si>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</si>
  <si>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</si>
  <si>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</si>
  <si>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</si>
  <si>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</si>
  <si>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</si>
  <si>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</si>
  <si>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</si>
  <si>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</si>
  <si>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</si>
  <si>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</si>
  <si>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</si>
  <si>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</si>
  <si>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</si>
  <si>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</si>
  <si>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</si>
  <si>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</si>
  <si>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</si>
  <si>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</si>
  <si>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</si>
  <si>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</si>
  <si>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</si>
  <si>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</si>
  <si>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</si>
  <si>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</si>
  <si>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</si>
  <si>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</si>
  <si>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</si>
  <si>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</si>
  <si>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</si>
  <si>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</si>
  <si>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</si>
  <si>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</si>
  <si>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</si>
  <si>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</si>
  <si>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</si>
  <si>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</si>
  <si>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</si>
  <si>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</si>
  <si>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</si>
  <si>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</si>
  <si>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</si>
  <si>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</si>
  <si>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</si>
  <si>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</si>
  <si>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</si>
  <si>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</si>
  <si>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</si>
  <si>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</si>
  <si>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</si>
  <si>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</si>
  <si>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</si>
  <si>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</si>
  <si>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</si>
  <si>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</si>
  <si>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</si>
  <si>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</si>
  <si>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</si>
  <si>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</si>
  <si>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</si>
  <si>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</si>
  <si>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</si>
  <si>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</si>
  <si>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</si>
  <si>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</si>
  <si>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</si>
  <si>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</si>
  <si>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</si>
  <si>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</si>
  <si>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</si>
  <si>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</si>
  <si>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</si>
  <si>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</si>
  <si>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</si>
  <si>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</si>
  <si>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</si>
  <si>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</si>
  <si>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</si>
  <si>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</si>
  <si>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</si>
  <si>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</si>
  <si>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</si>
  <si>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</si>
  <si>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</si>
  <si>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</si>
  <si>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</si>
  <si>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</si>
  <si>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</si>
  <si>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</si>
  <si>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</si>
  <si>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</si>
  <si>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</si>
  <si>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</si>
  <si>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</si>
  <si>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</si>
  <si>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</si>
  <si>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</si>
  <si>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</si>
  <si>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</si>
  <si>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</si>
  <si>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</si>
  <si>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</si>
  <si>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</si>
  <si>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</si>
  <si>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</si>
  <si>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</si>
  <si>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</si>
  <si>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</si>
  <si>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</si>
  <si>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</si>
  <si>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</si>
  <si>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</si>
  <si>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</si>
  <si>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</si>
  <si>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</si>
  <si>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</si>
  <si>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</si>
  <si>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</si>
  <si>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</si>
  <si>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</si>
  <si>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</si>
  <si>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</si>
  <si>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</si>
  <si>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</si>
  <si>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</si>
  <si>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</si>
  <si>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</si>
  <si>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</si>
  <si>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</si>
  <si>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</si>
  <si>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</si>
  <si>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</si>
  <si>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</si>
  <si>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</si>
  <si>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</si>
  <si>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</si>
  <si>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</si>
  <si>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</si>
  <si>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</si>
  <si>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</si>
  <si>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</si>
  <si>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</si>
  <si>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</si>
  <si>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</si>
  <si>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</si>
  <si>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</si>
  <si>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</si>
  <si>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</si>
  <si>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</si>
  <si>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</si>
  <si>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</si>
  <si>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</si>
  <si>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</si>
  <si>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</si>
  <si>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</si>
  <si>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</si>
  <si>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</si>
  <si>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</si>
  <si>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</si>
  <si>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</si>
  <si>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</si>
  <si>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</si>
  <si>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</si>
  <si>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</si>
  <si>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</si>
  <si>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</si>
  <si>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</si>
  <si>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</si>
  <si>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</si>
  <si>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</si>
  <si>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</si>
  <si>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</si>
  <si>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</si>
  <si>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</si>
  <si>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</si>
  <si>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</si>
  <si>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</si>
  <si>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</si>
  <si>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</si>
  <si>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</si>
  <si>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</si>
  <si>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</si>
  <si>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</si>
  <si>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</si>
  <si>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</si>
  <si>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</si>
  <si>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</si>
  <si>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</si>
  <si>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</si>
  <si>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</si>
  <si>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</si>
  <si>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</si>
  <si>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</si>
  <si>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</si>
  <si>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</si>
  <si>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</si>
  <si>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</si>
  <si>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</si>
  <si>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</si>
  <si>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</si>
  <si>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</si>
  <si>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</si>
  <si>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</si>
  <si>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</si>
  <si>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</si>
  <si>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</si>
  <si>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</si>
  <si>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</si>
  <si>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</si>
  <si>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</si>
  <si>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</si>
  <si>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</si>
  <si>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</si>
  <si>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</si>
  <si>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</si>
  <si>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</si>
  <si>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</si>
  <si>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</si>
  <si>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</si>
  <si>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</si>
  <si>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</si>
  <si>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</si>
  <si>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</si>
  <si>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</si>
  <si>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</si>
  <si>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</si>
  <si>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</si>
  <si>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</si>
  <si>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</si>
  <si>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</si>
  <si>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</si>
  <si>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</si>
  <si>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</si>
  <si>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</si>
  <si>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</si>
  <si>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</si>
  <si>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</si>
  <si>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</si>
  <si>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</si>
  <si>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</si>
  <si>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</si>
  <si>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</si>
  <si>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</si>
  <si>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</si>
  <si>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</si>
  <si>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</si>
  <si>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</si>
  <si>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</si>
  <si>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</si>
  <si>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</si>
  <si>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</si>
  <si>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</si>
  <si>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</si>
  <si>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</si>
  <si>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</si>
  <si>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</si>
  <si>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</si>
  <si>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</si>
  <si>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</si>
  <si>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</si>
  <si>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</si>
  <si>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</si>
  <si>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</si>
  <si>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</si>
  <si>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</si>
  <si>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</si>
  <si>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</si>
  <si>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</si>
  <si>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</si>
  <si>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</si>
  <si>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</si>
  <si>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</si>
  <si>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</si>
  <si>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</si>
  <si>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</si>
  <si>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</si>
  <si>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</si>
  <si>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</si>
  <si>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</si>
  <si>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</si>
  <si>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</si>
  <si>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</si>
  <si>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</si>
  <si>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</si>
  <si>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</si>
  <si>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</si>
  <si>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</si>
  <si>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</si>
  <si>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</si>
  <si>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</si>
  <si>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</si>
  <si>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</si>
  <si>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</si>
  <si>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</si>
  <si>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</si>
  <si>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</si>
  <si>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</si>
  <si>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</si>
  <si>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</si>
  <si>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</si>
  <si>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</si>
  <si>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</si>
  <si>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</si>
  <si>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</si>
  <si>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</si>
  <si>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</si>
  <si>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</si>
  <si>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</si>
  <si>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</si>
  <si>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</si>
  <si>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</si>
  <si>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</si>
  <si>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</si>
  <si>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</si>
  <si>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</si>
  <si>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</si>
  <si>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</si>
  <si>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</si>
  <si>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</si>
  <si>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</si>
  <si>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</si>
  <si>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</si>
  <si>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</si>
  <si>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</si>
  <si>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</si>
  <si>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</si>
  <si>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</si>
  <si>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</si>
  <si>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</si>
  <si>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</si>
  <si>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</si>
  <si>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</si>
  <si>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</si>
  <si>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</si>
  <si>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</si>
  <si>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</si>
  <si>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</si>
  <si>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</si>
  <si>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</si>
  <si>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</si>
  <si>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</si>
  <si>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</si>
  <si>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</si>
  <si>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</si>
  <si>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</si>
  <si>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</si>
  <si>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</si>
  <si>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</si>
  <si>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</si>
  <si>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</si>
  <si>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</si>
  <si>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</si>
  <si>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</si>
  <si>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</si>
  <si>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</si>
  <si>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</si>
  <si>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</si>
  <si>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</si>
  <si>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</si>
  <si>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</si>
  <si>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</si>
  <si>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</si>
  <si>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</si>
  <si>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</si>
  <si>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</si>
  <si>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</si>
  <si>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</si>
  <si>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</si>
  <si>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</si>
  <si>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</si>
  <si>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</si>
  <si>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</si>
  <si>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</si>
  <si>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</si>
  <si>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</si>
  <si>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</si>
  <si>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</si>
  <si>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</si>
  <si>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</si>
  <si>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</si>
  <si>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</si>
  <si>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</si>
  <si>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</si>
  <si>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</si>
  <si>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</si>
  <si>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</si>
  <si>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</si>
  <si>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</si>
  <si>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</si>
  <si>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</si>
  <si>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</si>
  <si>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</si>
  <si>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</si>
  <si>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</si>
  <si>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</si>
  <si>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</si>
  <si>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</si>
  <si>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</si>
  <si>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</si>
  <si>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</si>
  <si>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</si>
  <si>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</si>
  <si>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</si>
  <si>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</si>
  <si>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</si>
  <si>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</si>
  <si>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</si>
  <si>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</si>
  <si>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</si>
  <si>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</si>
  <si>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</si>
  <si>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</si>
  <si>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</si>
  <si>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</si>
  <si>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</si>
  <si>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</si>
  <si>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</si>
  <si>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</si>
  <si>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</si>
  <si>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</si>
  <si>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</si>
  <si>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</si>
  <si>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</si>
  <si>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</si>
  <si>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</si>
  <si>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</si>
  <si>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</si>
  <si>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</si>
  <si>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</si>
  <si>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</si>
  <si>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</si>
  <si>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</si>
  <si>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</si>
  <si>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</si>
  <si>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</si>
  <si>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</si>
  <si>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</si>
  <si>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</si>
  <si>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</si>
  <si>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</si>
  <si>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</si>
  <si>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</si>
  <si>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</si>
  <si>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</si>
  <si>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</si>
  <si>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</si>
  <si>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</si>
  <si>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</si>
  <si>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</si>
  <si>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</si>
  <si>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</si>
  <si>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</si>
  <si>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</si>
  <si>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</si>
  <si>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</si>
  <si>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</si>
  <si>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</si>
  <si>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</si>
  <si>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</si>
  <si>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</si>
  <si>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</si>
  <si>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</si>
  <si>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</si>
  <si>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</si>
  <si>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</si>
  <si>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</si>
  <si>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</si>
  <si>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</si>
  <si>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</si>
  <si>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</si>
  <si>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</si>
  <si>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</si>
  <si>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</si>
  <si>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</si>
  <si>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</si>
  <si>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</si>
  <si>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</si>
  <si>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</si>
  <si>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</si>
  <si>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</si>
  <si>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</si>
  <si>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</si>
  <si>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</si>
  <si>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</si>
  <si>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</si>
  <si>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</si>
  <si>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</si>
  <si>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</si>
  <si>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</si>
  <si>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</si>
  <si>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</si>
  <si>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</si>
  <si>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</si>
  <si>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</si>
  <si>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</si>
  <si>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</si>
  <si>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</si>
  <si>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</si>
  <si>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</si>
  <si>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</si>
  <si>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</si>
  <si>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</si>
  <si>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</si>
  <si>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</si>
  <si>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</si>
  <si>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</si>
  <si>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</si>
  <si>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</si>
  <si>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</si>
  <si>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</si>
  <si>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</si>
  <si>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</si>
  <si>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</si>
  <si>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</si>
  <si>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</si>
  <si>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</si>
  <si>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</si>
  <si>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</si>
  <si>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</si>
  <si>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</si>
  <si>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</si>
  <si>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</si>
  <si>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</si>
  <si>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</si>
  <si>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</si>
  <si>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</si>
  <si>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</si>
  <si>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</si>
  <si>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</si>
  <si>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</si>
  <si>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</si>
  <si>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</si>
  <si>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</si>
  <si>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</si>
  <si>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</si>
  <si>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</si>
  <si>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</si>
  <si>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</si>
  <si>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</si>
  <si>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</si>
  <si>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</si>
  <si>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</si>
  <si>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</si>
  <si>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</si>
  <si>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</si>
  <si>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</si>
  <si>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</si>
  <si>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</si>
  <si>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</si>
  <si>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</si>
  <si>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</si>
  <si>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</si>
  <si>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</si>
  <si>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</si>
  <si>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</si>
  <si>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</si>
  <si>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</si>
  <si>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</si>
  <si>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</si>
  <si>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</si>
  <si>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</si>
  <si>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</si>
  <si>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</si>
  <si>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</si>
  <si>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</si>
  <si>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</si>
  <si>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</si>
  <si>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</si>
  <si>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</si>
  <si>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</si>
  <si>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</si>
  <si>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</si>
  <si>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</si>
  <si>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</si>
  <si>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</si>
  <si>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</si>
  <si>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</si>
  <si>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</si>
  <si>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</si>
  <si>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</si>
  <si>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</si>
  <si>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</si>
  <si>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</si>
  <si>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</si>
  <si>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</si>
  <si>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</si>
  <si>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</si>
  <si>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</si>
  <si>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</si>
  <si>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</si>
  <si>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</si>
  <si>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</si>
  <si>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</si>
  <si>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</si>
  <si>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</si>
  <si>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</si>
  <si>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</si>
  <si>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</si>
  <si>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</si>
  <si>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</si>
  <si>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</si>
  <si>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</si>
  <si>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</si>
  <si>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</si>
  <si>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</si>
  <si>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</si>
  <si>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</si>
  <si>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</si>
  <si>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</si>
  <si>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</si>
  <si>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</si>
  <si>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</si>
  <si>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</si>
  <si>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</si>
  <si>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</si>
  <si>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</si>
  <si>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</si>
  <si>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</si>
  <si>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</si>
  <si>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</si>
  <si>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</si>
  <si>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</si>
  <si>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</si>
  <si>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</si>
  <si>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</si>
  <si>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</si>
  <si>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</si>
  <si>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</si>
  <si>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</si>
  <si>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</si>
  <si>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</si>
  <si>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</si>
  <si>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</si>
  <si>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</si>
  <si>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</si>
  <si>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</si>
  <si>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</si>
  <si>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</si>
  <si>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</si>
  <si>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</si>
  <si>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</si>
  <si>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</si>
  <si>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</si>
  <si>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</si>
  <si>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</si>
  <si>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</si>
  <si>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</si>
  <si>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</si>
  <si>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</si>
  <si>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</si>
  <si>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</si>
  <si>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</si>
  <si>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</si>
  <si>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</si>
  <si>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</si>
  <si>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</si>
  <si>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</si>
  <si>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</si>
  <si>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</si>
  <si>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</si>
  <si>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</si>
  <si>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</si>
  <si>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</si>
  <si>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</si>
  <si>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</si>
  <si>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</si>
  <si>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</si>
  <si>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</si>
  <si>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</si>
  <si>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</si>
  <si>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</si>
  <si>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</si>
  <si>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</si>
  <si>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</si>
  <si>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</si>
  <si>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</si>
  <si>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</si>
  <si>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</si>
  <si>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</si>
  <si>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</si>
  <si>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</si>
  <si>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</si>
  <si>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</si>
  <si>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</si>
  <si>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</si>
  <si>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</si>
  <si>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</si>
  <si>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</si>
  <si>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</si>
  <si>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</si>
  <si>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</si>
  <si>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</si>
  <si>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</si>
  <si>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</si>
  <si>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</si>
  <si>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</si>
  <si>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</si>
  <si>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</si>
  <si>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</si>
  <si>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</si>
  <si>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</si>
  <si>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</si>
  <si>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</si>
  <si>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</si>
  <si>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</si>
  <si>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</si>
  <si>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</si>
  <si>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</si>
  <si>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</si>
  <si>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</si>
  <si>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</si>
  <si>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</si>
  <si>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</si>
  <si>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</si>
  <si>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</si>
  <si>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</si>
  <si>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</si>
  <si>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</si>
  <si>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</si>
  <si>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</si>
  <si>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</si>
  <si>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</si>
  <si>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</si>
  <si>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</si>
  <si>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</si>
  <si>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</si>
  <si>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</si>
  <si>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</si>
  <si>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</si>
  <si>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</si>
  <si>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</si>
  <si>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</si>
  <si>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</si>
  <si>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</si>
  <si>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</si>
  <si>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</si>
  <si>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</si>
  <si>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</si>
  <si>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</si>
  <si>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</si>
  <si>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</si>
  <si>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</si>
  <si>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</si>
  <si>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</si>
  <si>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</si>
  <si>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</si>
  <si>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</si>
  <si>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</si>
  <si>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</si>
  <si>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</si>
  <si>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</si>
  <si>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</si>
  <si>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</si>
  <si>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</si>
  <si>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</si>
  <si>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</si>
  <si>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</si>
  <si>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</si>
  <si>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</si>
  <si>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</si>
  <si>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</si>
  <si>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</si>
  <si>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</si>
  <si>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</si>
  <si>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</si>
  <si>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</si>
  <si>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</si>
  <si>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</si>
  <si>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</si>
  <si>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</si>
  <si>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</si>
  <si>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</si>
  <si>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</si>
  <si>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</si>
  <si>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</si>
  <si>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</si>
  <si>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</si>
  <si>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</si>
  <si>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</si>
  <si>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</si>
  <si>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</si>
  <si>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</si>
  <si>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</si>
  <si>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</si>
  <si>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</si>
  <si>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</si>
  <si>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</si>
  <si>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</si>
  <si>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</si>
  <si>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</si>
  <si>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</si>
  <si>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</si>
  <si>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</si>
  <si>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</si>
  <si>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</si>
  <si>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</si>
  <si>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</si>
  <si>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</si>
  <si>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</si>
  <si>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</si>
  <si>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</si>
  <si>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</si>
  <si>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</si>
  <si>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</si>
  <si>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</si>
  <si>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</si>
  <si>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</si>
  <si>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</si>
  <si>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</si>
  <si>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</si>
  <si>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</si>
  <si>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</si>
  <si>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</si>
  <si>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</si>
  <si>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</si>
  <si>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</si>
  <si>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</si>
  <si>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</si>
  <si>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</si>
  <si>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</si>
  <si>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</si>
  <si>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</si>
  <si>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</si>
  <si>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</si>
  <si>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</si>
  <si>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</si>
  <si>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</si>
  <si>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</si>
  <si>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</si>
  <si>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</si>
  <si>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</si>
  <si>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</si>
  <si>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</si>
  <si>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</si>
  <si>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</si>
  <si>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</si>
  <si>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</si>
  <si>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</si>
  <si>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</si>
  <si>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</si>
  <si>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</si>
  <si>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</si>
  <si>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</si>
  <si>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</si>
  <si>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</si>
  <si>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</si>
  <si>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</si>
  <si>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</si>
  <si>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</si>
  <si>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</si>
  <si>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</si>
  <si>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</si>
  <si>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</si>
  <si>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</si>
  <si>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</si>
  <si>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</si>
  <si>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</si>
  <si>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</si>
  <si>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</si>
  <si>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</si>
  <si>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</si>
  <si>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</si>
  <si>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</si>
  <si>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</si>
  <si>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</si>
  <si>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</si>
  <si>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</si>
  <si>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</si>
  <si>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</si>
  <si>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</si>
  <si>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</si>
  <si>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</si>
  <si>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</si>
  <si>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</si>
  <si>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</si>
  <si>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</si>
  <si>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</si>
  <si>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</si>
  <si>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</si>
  <si>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</si>
  <si>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</si>
  <si>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</si>
  <si>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</si>
  <si>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</si>
  <si>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</si>
  <si>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</si>
  <si>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</si>
  <si>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</si>
  <si>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</si>
  <si>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</si>
  <si>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</si>
  <si>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</si>
  <si>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</si>
  <si>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</si>
  <si>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</si>
  <si>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</si>
  <si>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</si>
  <si>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</si>
  <si>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</si>
  <si>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</si>
  <si>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</si>
  <si>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</si>
  <si>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</si>
  <si>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</si>
  <si>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</si>
  <si>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</si>
  <si>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</si>
  <si>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</si>
  <si>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</si>
  <si>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</si>
  <si>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</si>
  <si>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</si>
  <si>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</si>
  <si>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</si>
  <si>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</si>
  <si>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</si>
  <si>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</si>
  <si>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</si>
  <si>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</si>
  <si>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</si>
  <si>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</si>
  <si>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</si>
  <si>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</si>
  <si>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</si>
  <si>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</si>
  <si>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</si>
  <si>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</si>
  <si>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</si>
  <si>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</si>
  <si>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</si>
  <si>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</si>
  <si>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</si>
  <si>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</si>
  <si>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</si>
  <si>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</si>
  <si>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</si>
  <si>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</si>
  <si>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</si>
  <si>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</si>
  <si>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</si>
  <si>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</si>
  <si>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</si>
  <si>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</si>
  <si>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</si>
  <si>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</si>
  <si>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</si>
  <si>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</si>
  <si>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</si>
  <si>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</si>
  <si>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</si>
  <si>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</si>
  <si>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</si>
  <si>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</si>
  <si>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</si>
  <si>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</si>
  <si>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</si>
  <si>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</si>
  <si>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</si>
  <si>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</si>
  <si>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</si>
  <si>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</si>
  <si>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</si>
  <si>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</si>
  <si>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</si>
  <si>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</si>
  <si>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</si>
  <si>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</si>
  <si>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</si>
  <si>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</si>
  <si>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</si>
  <si>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</si>
  <si>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</si>
  <si>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</si>
  <si>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</si>
  <si>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</si>
  <si>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</si>
  <si>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</si>
  <si>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</si>
  <si>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</si>
  <si>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</si>
  <si>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</si>
  <si>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</si>
  <si>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</si>
  <si>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</si>
  <si>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</si>
  <si>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</si>
  <si>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</si>
  <si>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</si>
  <si>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</si>
  <si>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</si>
  <si>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</si>
  <si>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</si>
  <si>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</si>
  <si>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</si>
  <si>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</si>
  <si>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</si>
  <si>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</si>
  <si>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</si>
  <si>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</si>
  <si>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</si>
  <si>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</si>
  <si>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</si>
  <si>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</si>
  <si>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</si>
  <si>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</si>
  <si>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</si>
  <si>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</si>
  <si>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</si>
  <si>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</si>
  <si>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</si>
  <si>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</si>
  <si>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</si>
  <si>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</si>
  <si>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</si>
  <si>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</si>
  <si>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</si>
  <si>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</si>
  <si>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</si>
  <si>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</si>
  <si>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</si>
  <si>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</si>
  <si>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</si>
  <si>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</si>
  <si>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</si>
  <si>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</si>
  <si>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</si>
  <si>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</si>
  <si>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</si>
  <si>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</si>
  <si>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</si>
  <si>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</si>
  <si>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</si>
  <si>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</si>
  <si>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</si>
  <si>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</si>
  <si>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</si>
  <si>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</si>
  <si>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</si>
  <si>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</si>
  <si>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</si>
  <si>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</si>
  <si>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</si>
  <si>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</si>
  <si>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</si>
  <si>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</si>
  <si>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</si>
  <si>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</si>
  <si>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</si>
  <si>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</si>
  <si>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</si>
  <si>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</si>
  <si>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</si>
  <si>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</si>
  <si>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</si>
  <si>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</si>
  <si>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</si>
  <si>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</si>
  <si>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</si>
  <si>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</si>
  <si>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</si>
  <si>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</si>
  <si>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</si>
  <si>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</si>
  <si>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</si>
  <si>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</si>
  <si>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</si>
  <si>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</si>
  <si>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</si>
  <si>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</si>
  <si>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</si>
  <si>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</si>
  <si>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</si>
  <si>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</si>
  <si>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</si>
  <si>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</si>
  <si>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</si>
  <si>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</si>
  <si>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</si>
  <si>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</si>
  <si>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</si>
  <si>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</si>
  <si>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</si>
  <si>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</si>
  <si>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</si>
  <si>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</si>
  <si>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</si>
  <si>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</si>
  <si>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</si>
  <si>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</si>
  <si>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</si>
  <si>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</si>
  <si>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</si>
  <si>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</si>
  <si>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</si>
  <si>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</si>
  <si>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</si>
  <si>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</si>
  <si>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</si>
  <si>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</si>
  <si>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</si>
  <si>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</si>
  <si>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</si>
  <si>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</si>
  <si>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</si>
  <si>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</si>
  <si>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</si>
  <si>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</si>
  <si>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</si>
  <si>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</si>
  <si>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</si>
  <si>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</si>
  <si>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</si>
  <si>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</si>
  <si>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</si>
  <si>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</si>
  <si>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</si>
  <si>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</si>
  <si>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</si>
  <si>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</si>
  <si>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</si>
  <si>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</si>
  <si>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</si>
  <si>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</si>
  <si>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</si>
  <si>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</si>
  <si>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</si>
  <si>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</si>
  <si>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</si>
  <si>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</si>
  <si>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</si>
  <si>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</si>
  <si>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</si>
  <si>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</si>
  <si>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</si>
  <si>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</si>
  <si>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</si>
  <si>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</si>
  <si>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</si>
  <si>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</si>
  <si>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</si>
  <si>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</si>
  <si>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</si>
  <si>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</si>
  <si>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</si>
  <si>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</si>
  <si>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</si>
  <si>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</si>
  <si>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</si>
  <si>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</si>
  <si>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</si>
  <si>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</si>
  <si>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</si>
  <si>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</si>
  <si>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</si>
  <si>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</si>
  <si>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</si>
  <si>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</si>
  <si>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</si>
  <si>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</si>
  <si>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</si>
  <si>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</si>
  <si>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</si>
  <si>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</si>
  <si>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</si>
  <si>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</si>
  <si>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</si>
  <si>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</si>
  <si>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</si>
  <si>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</si>
  <si>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</si>
  <si>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</si>
  <si>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</si>
  <si>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</si>
  <si>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</si>
  <si>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</si>
  <si>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</si>
  <si>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</si>
  <si>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</si>
  <si>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</si>
  <si>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</si>
  <si>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</si>
  <si>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</si>
  <si>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</si>
  <si>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</si>
  <si>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</si>
  <si>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</si>
  <si>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</si>
  <si>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</si>
  <si>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</si>
  <si>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</si>
  <si>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</si>
  <si>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</si>
  <si>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</si>
  <si>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</si>
  <si>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</si>
  <si>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</si>
  <si>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</si>
  <si>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</si>
  <si>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</si>
  <si>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</si>
  <si>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</si>
  <si>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</si>
  <si>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</si>
  <si>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</si>
  <si>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</si>
  <si>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</si>
  <si>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</si>
  <si>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</si>
  <si>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</si>
  <si>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</si>
  <si>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</si>
  <si>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</si>
  <si>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</si>
  <si>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</si>
  <si>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</si>
  <si>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</si>
  <si>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</si>
  <si>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</si>
  <si>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</si>
  <si>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</si>
  <si>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</si>
  <si>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</si>
  <si>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</si>
  <si>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</si>
  <si>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</si>
  <si>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</si>
  <si>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</si>
  <si>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</si>
  <si>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</si>
  <si>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</si>
  <si>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</si>
  <si>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</si>
  <si>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</si>
  <si>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</si>
  <si>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</si>
  <si>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</si>
  <si>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</si>
  <si>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</si>
  <si>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</si>
  <si>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</si>
  <si>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</si>
  <si>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</si>
  <si>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</si>
  <si>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</si>
  <si>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</si>
  <si>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</si>
  <si>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</si>
  <si>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</si>
  <si>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</si>
  <si>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</si>
  <si>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</si>
  <si>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</si>
  <si>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</si>
  <si>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</si>
  <si>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</si>
  <si>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</si>
  <si>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</si>
  <si>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</si>
  <si>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</si>
  <si>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</si>
  <si>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</si>
  <si>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</si>
  <si>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</si>
  <si>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</si>
  <si>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</si>
  <si>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</si>
  <si>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</si>
  <si>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</si>
  <si>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</si>
  <si>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</si>
  <si>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</si>
  <si>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</si>
  <si>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</si>
  <si>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</si>
  <si>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</si>
  <si>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</si>
  <si>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</si>
  <si>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</si>
  <si>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</si>
  <si>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</si>
  <si>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</si>
  <si>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</si>
  <si>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</si>
  <si>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</si>
  <si>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</si>
  <si>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</si>
  <si>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</si>
  <si>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</si>
  <si>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</si>
  <si>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</si>
  <si>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</si>
  <si>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</si>
  <si>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</si>
  <si>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</si>
  <si>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</si>
  <si>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</si>
  <si>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</si>
  <si>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</si>
  <si>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</si>
  <si>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</si>
  <si>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</si>
  <si>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</si>
  <si>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</si>
  <si>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</si>
  <si>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</si>
  <si>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</si>
  <si>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</si>
  <si>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</si>
  <si>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</si>
  <si>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</si>
  <si>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</si>
  <si>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</si>
  <si>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</si>
  <si>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</si>
  <si>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</si>
  <si>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</si>
  <si>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</si>
  <si>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</si>
  <si>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</si>
  <si>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</si>
  <si>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</si>
  <si>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</si>
  <si>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</si>
  <si>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</si>
  <si>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</si>
  <si>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</si>
  <si>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</si>
  <si>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</si>
  <si>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</si>
  <si>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</si>
  <si>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</si>
  <si>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</si>
  <si>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</si>
  <si>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</si>
  <si>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</si>
  <si>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</si>
  <si>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</si>
  <si>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</si>
  <si>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</si>
  <si>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</si>
  <si>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</si>
  <si>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</si>
  <si>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</si>
  <si>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</si>
  <si>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</si>
  <si>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</si>
  <si>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</si>
  <si>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</si>
  <si>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</si>
  <si>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</si>
  <si>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</si>
  <si>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</si>
  <si>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</si>
  <si>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</si>
  <si>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</si>
  <si>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</si>
  <si>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</si>
  <si>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</si>
  <si>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</si>
  <si>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</si>
  <si>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</si>
  <si>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</si>
  <si>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</si>
  <si>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</si>
  <si>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</si>
  <si>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</si>
  <si>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</si>
  <si>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</si>
  <si>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</si>
  <si>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</si>
  <si>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</si>
  <si>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</si>
  <si>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</si>
  <si>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</si>
  <si>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</si>
  <si>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</si>
  <si>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</si>
  <si>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</si>
  <si>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</si>
  <si>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</si>
  <si>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</si>
  <si>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</si>
  <si>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</si>
  <si>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</si>
  <si>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</si>
  <si>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</si>
  <si>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</si>
  <si>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</si>
  <si>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</si>
  <si>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</si>
  <si>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</si>
  <si>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</si>
  <si>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</si>
  <si>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</si>
  <si>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</si>
  <si>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</si>
  <si>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</si>
  <si>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</si>
  <si>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</si>
  <si>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</si>
  <si>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</si>
  <si>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</si>
  <si>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</si>
  <si>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</si>
  <si>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</si>
  <si>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</si>
  <si>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</si>
  <si>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</si>
  <si>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</si>
  <si>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</si>
  <si>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</si>
  <si>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</si>
  <si>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</si>
  <si>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</si>
  <si>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</si>
  <si>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</si>
  <si>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</si>
  <si>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</si>
  <si>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</si>
  <si>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</si>
  <si>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</si>
  <si>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</si>
  <si>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</si>
  <si>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</si>
  <si>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</si>
  <si>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</si>
  <si>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</si>
  <si>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</si>
  <si>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</si>
  <si>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</si>
  <si>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</si>
  <si>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</si>
  <si>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</si>
  <si>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</si>
  <si>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</si>
  <si>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</si>
  <si>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</si>
  <si>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</si>
  <si>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</si>
  <si>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</si>
  <si>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</si>
  <si>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</si>
  <si>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</si>
  <si>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</si>
  <si>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</si>
  <si>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</si>
  <si>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</si>
  <si>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</si>
  <si>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</si>
  <si>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</si>
  <si>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</si>
  <si>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</si>
  <si>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</si>
  <si>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</si>
  <si>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</si>
  <si>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</si>
  <si>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</si>
  <si>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</si>
  <si>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</si>
  <si>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</si>
  <si>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</si>
  <si>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</si>
  <si>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</si>
  <si>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</si>
  <si>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</si>
  <si>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</si>
  <si>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</si>
  <si>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</si>
  <si>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</si>
  <si>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</si>
  <si>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</si>
  <si>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</si>
  <si>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</si>
  <si>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</si>
  <si>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</si>
  <si>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</si>
  <si>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</si>
  <si>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</si>
  <si>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</si>
  <si>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</si>
  <si>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</si>
  <si>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</si>
  <si>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</si>
  <si>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</si>
  <si>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</si>
  <si>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</si>
  <si>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</si>
  <si>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</si>
  <si>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</si>
  <si>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</si>
  <si>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</si>
  <si>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</si>
  <si>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</si>
  <si>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</si>
  <si>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</si>
  <si>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</si>
  <si>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</si>
  <si>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</si>
  <si>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</si>
  <si>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</si>
  <si>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</si>
  <si>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</si>
  <si>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</si>
  <si>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</si>
  <si>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</si>
  <si>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</si>
  <si>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</si>
  <si>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</si>
  <si>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</si>
  <si>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</si>
  <si>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</si>
  <si>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</si>
  <si>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</si>
  <si>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</si>
  <si>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</si>
  <si>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</si>
  <si>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</si>
  <si>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</si>
  <si>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</si>
  <si>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</si>
  <si>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</si>
  <si>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</si>
  <si>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</si>
  <si>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</si>
  <si>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</si>
  <si>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</si>
  <si>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</si>
  <si>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</si>
  <si>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</si>
  <si>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</si>
  <si>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</si>
  <si>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</si>
  <si>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</si>
  <si>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</si>
  <si>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</si>
  <si>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</si>
  <si>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</si>
  <si>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</si>
  <si>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</si>
  <si>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</si>
  <si>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</si>
  <si>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</si>
  <si>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</si>
  <si>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</si>
  <si>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</si>
  <si>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</si>
  <si>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</si>
  <si>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</si>
  <si>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</si>
  <si>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</si>
  <si>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</si>
  <si>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</si>
  <si>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</si>
  <si>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</si>
  <si>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</si>
  <si>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</si>
  <si>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</si>
  <si>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</si>
  <si>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</si>
  <si>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</si>
  <si>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</si>
  <si>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</si>
  <si>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</si>
  <si>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</si>
  <si>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</si>
  <si>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</si>
  <si>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</si>
  <si>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</si>
  <si>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</si>
  <si>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</si>
  <si>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</si>
  <si>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</si>
  <si>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</si>
  <si>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</si>
  <si>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</si>
  <si>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</si>
  <si>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</si>
  <si>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</si>
  <si>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</si>
  <si>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</si>
  <si>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</si>
  <si>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</si>
  <si>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</si>
  <si>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</si>
  <si>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</si>
  <si>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</si>
  <si>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</si>
  <si>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</si>
  <si>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</si>
  <si>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</si>
  <si>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</si>
  <si>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</si>
  <si>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</si>
  <si>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</si>
  <si>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</si>
  <si>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</si>
  <si>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</si>
  <si>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</si>
  <si>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</si>
  <si>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</si>
  <si>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</si>
  <si>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</si>
  <si>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</si>
  <si>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</si>
  <si>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</si>
  <si>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</si>
  <si>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</si>
  <si>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</si>
  <si>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</si>
  <si>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</si>
  <si>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</si>
  <si>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</si>
  <si>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</si>
  <si>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</si>
  <si>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</si>
  <si>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</si>
  <si>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</si>
  <si>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</si>
  <si>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</si>
  <si>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</si>
  <si>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</si>
  <si>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</si>
  <si>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</si>
  <si>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</si>
  <si>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</si>
  <si>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</si>
  <si>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</si>
  <si>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</si>
  <si>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</si>
  <si>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</si>
  <si>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</si>
  <si>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</si>
  <si>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</si>
  <si>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</si>
  <si>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</si>
  <si>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</si>
  <si>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</si>
  <si>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</si>
  <si>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</si>
  <si>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</si>
  <si>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</si>
  <si>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</si>
  <si>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</si>
  <si>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</si>
  <si>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</si>
  <si>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</si>
  <si>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</si>
  <si>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</si>
  <si>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</si>
  <si>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</si>
  <si>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</si>
  <si>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</si>
  <si>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</si>
  <si>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</si>
  <si>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</si>
  <si>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</si>
  <si>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</si>
  <si>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</si>
  <si>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</si>
  <si>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</si>
  <si>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</si>
  <si>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</si>
  <si>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</si>
  <si>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</si>
  <si>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</si>
  <si>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</si>
  <si>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</si>
  <si>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</si>
  <si>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</si>
  <si>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</si>
  <si>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</si>
  <si>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</si>
  <si>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</si>
  <si>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</si>
  <si>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</si>
  <si>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</si>
  <si>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</si>
  <si>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</si>
  <si>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</si>
  <si>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</si>
  <si>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</si>
  <si>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</si>
  <si>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</si>
  <si>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</si>
  <si>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</si>
  <si>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</si>
  <si>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</si>
  <si>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</si>
  <si>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</si>
  <si>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</si>
  <si>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</si>
  <si>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</si>
  <si>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</si>
  <si>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</si>
  <si>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</si>
  <si>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</si>
  <si>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</si>
  <si>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</si>
  <si>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</si>
  <si>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</si>
  <si>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</si>
  <si>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</si>
  <si>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</si>
  <si>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</si>
  <si>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</si>
  <si>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</si>
  <si>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</si>
  <si>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</si>
  <si>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</si>
  <si>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</si>
  <si>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</si>
  <si>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</si>
  <si>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</si>
  <si>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</si>
  <si>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</si>
  <si>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</si>
  <si>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</si>
  <si>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</si>
  <si>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</si>
  <si>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</si>
  <si>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</si>
  <si>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</si>
  <si>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</si>
  <si>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</si>
  <si>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</si>
  <si>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</si>
  <si>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</si>
  <si>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</si>
  <si>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</si>
  <si>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</si>
  <si>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</si>
  <si>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</si>
  <si>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</si>
  <si>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</si>
  <si>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</si>
  <si>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</si>
  <si>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</si>
  <si>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</si>
  <si>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</si>
  <si>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</si>
  <si>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</si>
  <si>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</si>
  <si>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</si>
  <si>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</si>
  <si>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</si>
  <si>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</si>
  <si>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</si>
  <si>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</si>
  <si>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</si>
  <si>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</si>
  <si>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</si>
  <si>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</si>
  <si>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</si>
  <si>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</si>
  <si>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</si>
  <si>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</si>
  <si>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</si>
  <si>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</si>
  <si>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</si>
  <si>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</si>
  <si>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</si>
  <si>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</si>
  <si>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</si>
  <si>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</si>
  <si>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</si>
  <si>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</si>
  <si>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</si>
  <si>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</si>
  <si>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</si>
  <si>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</si>
  <si>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</si>
  <si>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</si>
  <si>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</si>
  <si>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</si>
  <si>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</si>
  <si>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</si>
  <si>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</si>
  <si>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</si>
  <si>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</si>
  <si>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</si>
  <si>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</si>
  <si>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</si>
  <si>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</si>
  <si>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</si>
  <si>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</si>
  <si>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</si>
  <si>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</si>
  <si>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</si>
  <si>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</si>
  <si>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</si>
  <si>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</si>
  <si>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</si>
  <si>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</si>
  <si>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</si>
  <si>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</si>
  <si>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</si>
  <si>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</si>
  <si>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</si>
  <si>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</si>
  <si>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</si>
  <si>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</si>
  <si>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</si>
  <si>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</si>
  <si>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</si>
  <si>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</si>
  <si>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</si>
  <si>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</si>
  <si>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</si>
  <si>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</si>
  <si>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</si>
  <si>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</si>
  <si>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</si>
  <si>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</si>
  <si>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</si>
  <si>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</si>
  <si>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</si>
  <si>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</si>
  <si>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</si>
  <si>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</si>
  <si>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</si>
  <si>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</si>
  <si>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</si>
  <si>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</si>
  <si>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</si>
  <si>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</si>
  <si>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</si>
  <si>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</si>
  <si>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</si>
  <si>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</si>
  <si>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</si>
  <si>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</si>
  <si>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</si>
  <si>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</si>
  <si>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</si>
  <si>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</si>
  <si>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</si>
  <si>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</si>
  <si>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</si>
  <si>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</si>
  <si>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</si>
  <si>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</si>
  <si>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</si>
  <si>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</si>
  <si>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</si>
  <si>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</si>
  <si>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</si>
  <si>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</si>
  <si>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</si>
  <si>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</si>
  <si>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</si>
  <si>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</si>
  <si>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</si>
  <si>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</si>
  <si>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</si>
  <si>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</si>
  <si>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</si>
  <si>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</si>
  <si>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</si>
  <si>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</si>
  <si>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</si>
  <si>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</si>
  <si>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</si>
  <si>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</si>
  <si>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</si>
  <si>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</si>
  <si>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</si>
  <si>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</si>
  <si>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</si>
  <si>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</si>
  <si>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</si>
  <si>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</si>
  <si>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</si>
  <si>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</si>
  <si>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</si>
  <si>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</si>
  <si>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</si>
  <si>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</si>
  <si>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</si>
  <si>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</si>
  <si>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</si>
  <si>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</si>
  <si>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</si>
  <si>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</si>
  <si>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</si>
  <si>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</si>
  <si>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</si>
  <si>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</si>
  <si>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</si>
  <si>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</si>
  <si>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</si>
  <si>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</si>
  <si>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</si>
  <si>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</si>
  <si>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</si>
  <si>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</si>
  <si>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</si>
  <si>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</si>
  <si>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</si>
  <si>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</si>
  <si>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</si>
  <si>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</si>
  <si>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</si>
  <si>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</si>
  <si>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</si>
  <si>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</si>
  <si>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</si>
  <si>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</si>
  <si>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</si>
  <si>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</si>
  <si>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</si>
  <si>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</si>
  <si>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</si>
  <si>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</si>
  <si>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</si>
  <si>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</si>
  <si>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</si>
  <si>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</si>
  <si>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</si>
  <si>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</si>
  <si>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</si>
  <si>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</si>
  <si>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</si>
  <si>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</si>
  <si>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</si>
  <si>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</si>
  <si>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</si>
  <si>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</si>
  <si>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</si>
  <si>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</si>
  <si>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</si>
  <si>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</si>
  <si>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</si>
  <si>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</si>
  <si>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</si>
  <si>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</si>
  <si>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</si>
  <si>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</si>
  <si>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</si>
  <si>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</si>
  <si>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</si>
  <si>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</si>
  <si>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</si>
  <si>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</si>
  <si>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</si>
  <si>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</si>
  <si>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</si>
  <si>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</si>
  <si>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</si>
  <si>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</si>
  <si>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</si>
  <si>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</si>
  <si>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</si>
  <si>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</si>
  <si>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</si>
  <si>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</si>
  <si>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</si>
  <si>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</si>
  <si>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</si>
  <si>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</si>
  <si>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</si>
  <si>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</si>
  <si>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</si>
  <si>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</si>
  <si>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</si>
  <si>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</si>
  <si>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</si>
  <si>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</si>
  <si>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</si>
  <si>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</si>
  <si>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</si>
  <si>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</si>
  <si>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</si>
  <si>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</si>
  <si>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</si>
  <si>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</si>
  <si>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</si>
  <si>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</si>
  <si>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</si>
  <si>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</si>
  <si>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</si>
  <si>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</si>
  <si>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</si>
  <si>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</si>
  <si>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</si>
  <si>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</si>
  <si>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</si>
  <si>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</si>
  <si>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</si>
  <si>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</si>
  <si>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</si>
  <si>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</si>
  <si>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</si>
  <si>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</si>
  <si>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</si>
  <si>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</si>
  <si>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</si>
  <si>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</si>
  <si>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</si>
  <si>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</si>
  <si>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</si>
  <si>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</si>
  <si>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</si>
  <si>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</si>
  <si>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</si>
  <si>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</si>
  <si>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</si>
  <si>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</si>
  <si>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</si>
  <si>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</si>
  <si>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</si>
  <si>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</si>
  <si>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</si>
  <si>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</si>
  <si>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</si>
  <si>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</si>
  <si>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</si>
  <si>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</si>
  <si>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</si>
  <si>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</si>
  <si>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</si>
  <si>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</si>
  <si>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</si>
  <si>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</si>
  <si>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</si>
  <si>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</si>
  <si>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</si>
  <si>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</si>
  <si>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</si>
  <si>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</si>
  <si>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</si>
  <si>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</si>
  <si>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</si>
  <si>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</si>
  <si>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</si>
  <si>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</si>
  <si>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</si>
  <si>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</si>
  <si>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</si>
  <si>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</si>
  <si>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</si>
  <si>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</si>
  <si>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</si>
  <si>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</si>
  <si>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</si>
  <si>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</si>
  <si>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</si>
  <si>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</si>
  <si>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</si>
  <si>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</si>
  <si>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</si>
  <si>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</si>
  <si>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</si>
  <si>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</si>
  <si>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</si>
  <si>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</si>
  <si>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</si>
  <si>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</si>
  <si>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</si>
  <si>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</si>
  <si>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</si>
  <si>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</si>
  <si>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</si>
  <si>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</si>
  <si>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</si>
  <si>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</si>
  <si>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</si>
  <si>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</si>
  <si>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</si>
  <si>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</si>
  <si>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</si>
  <si>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</si>
  <si>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</si>
  <si>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</si>
  <si>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</si>
  <si>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</si>
  <si>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</si>
  <si>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</si>
  <si>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</si>
  <si>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</si>
  <si>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</si>
  <si>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</si>
  <si>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</si>
  <si>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</si>
  <si>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</si>
  <si>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</si>
  <si>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</si>
  <si>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</si>
  <si>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</si>
  <si>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</si>
  <si>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</si>
  <si>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</si>
  <si>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</si>
  <si>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</si>
  <si>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</si>
  <si>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</si>
  <si>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</si>
  <si>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</si>
  <si>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</si>
  <si>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</si>
  <si>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</si>
  <si>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</si>
  <si>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</si>
  <si>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</si>
  <si>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</si>
  <si>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</si>
  <si>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</si>
  <si>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</si>
  <si>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</si>
  <si>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</si>
  <si>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</si>
  <si>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</si>
  <si>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</si>
  <si>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</si>
  <si>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</si>
  <si>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</si>
  <si>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</si>
  <si>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</si>
  <si>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</si>
  <si>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</si>
  <si>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</si>
  <si>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</si>
  <si>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</si>
  <si>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</si>
  <si>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</si>
  <si>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</si>
  <si>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</si>
  <si>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</si>
  <si>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</si>
  <si>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</si>
  <si>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</si>
  <si>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</si>
  <si>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</si>
  <si>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</si>
  <si>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</si>
  <si>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</si>
  <si>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</si>
  <si>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</si>
  <si>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</si>
  <si>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</si>
  <si>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</si>
  <si>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</si>
  <si>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</si>
  <si>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</si>
  <si>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</si>
  <si>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</si>
  <si>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</si>
  <si>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</si>
  <si>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</si>
  <si>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</si>
  <si>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</si>
  <si>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</si>
  <si>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</si>
  <si>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</si>
  <si>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</si>
  <si>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</si>
  <si>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</si>
  <si>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</si>
  <si>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</si>
  <si>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</si>
  <si>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</si>
  <si>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</si>
  <si>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</si>
  <si>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</si>
  <si>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</si>
  <si>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</si>
  <si>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</si>
  <si>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</si>
  <si>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</si>
  <si>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</si>
  <si>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</si>
  <si>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</si>
  <si>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</si>
  <si>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</si>
  <si>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</si>
  <si>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</si>
  <si>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</si>
  <si>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</si>
  <si>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</si>
  <si>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</si>
  <si>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</si>
  <si>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</si>
  <si>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</si>
  <si>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</si>
  <si>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</si>
  <si>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</si>
  <si>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</si>
  <si>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</si>
  <si>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</si>
  <si>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</si>
  <si>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</si>
  <si>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</si>
  <si>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</si>
  <si>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</si>
  <si>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</si>
  <si>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</si>
  <si>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</si>
  <si>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</si>
  <si>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</si>
  <si>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</si>
  <si>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</si>
  <si>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</si>
  <si>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</si>
  <si>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</si>
  <si>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</si>
  <si>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</si>
  <si>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</si>
  <si>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</si>
  <si>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</si>
  <si>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</si>
  <si>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</si>
  <si>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</si>
  <si>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</si>
  <si>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</si>
  <si>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</si>
  <si>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</si>
  <si>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</si>
  <si>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</si>
  <si>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</si>
  <si>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</si>
  <si>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</si>
  <si>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</si>
  <si>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</si>
  <si>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</si>
  <si>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</si>
  <si>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</si>
  <si>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</si>
  <si>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</si>
  <si>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</si>
  <si>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</si>
  <si>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</si>
  <si>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</si>
  <si>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</si>
  <si>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</si>
  <si>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</si>
  <si>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</si>
  <si>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</si>
  <si>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</si>
  <si>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</si>
  <si>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</si>
  <si>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</si>
  <si>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</si>
  <si>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</si>
  <si>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</si>
  <si>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</si>
  <si>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</si>
  <si>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</si>
  <si>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</si>
  <si>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</si>
  <si>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</si>
  <si>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</si>
  <si>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</si>
  <si>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</si>
  <si>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</si>
  <si>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</si>
  <si>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</si>
  <si>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</si>
  <si>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</si>
  <si>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</si>
  <si>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</si>
  <si>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</si>
  <si>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</si>
  <si>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</si>
  <si>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</si>
  <si>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</si>
  <si>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</si>
  <si>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</si>
  <si>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</si>
  <si>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</si>
  <si>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</si>
  <si>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</si>
  <si>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</si>
  <si>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</si>
  <si>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</si>
  <si>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</si>
  <si>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</si>
  <si>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</si>
  <si>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</si>
  <si>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</si>
  <si>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</si>
  <si>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</si>
  <si>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</si>
  <si>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</si>
  <si>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</si>
  <si>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</si>
  <si>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</si>
  <si>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</si>
  <si>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</si>
  <si>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</si>
  <si>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</si>
  <si>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</si>
  <si>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</si>
  <si>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</si>
  <si>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</si>
  <si>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</si>
  <si>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</si>
  <si>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</si>
  <si>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</si>
  <si>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</si>
  <si>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</si>
  <si>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</si>
  <si>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</si>
  <si>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</si>
  <si>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</si>
  <si>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</si>
  <si>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</si>
  <si>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</si>
  <si>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</si>
  <si>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</si>
  <si>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</si>
  <si>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</si>
  <si>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</si>
  <si>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</si>
  <si>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</si>
  <si>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</si>
  <si>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</si>
  <si>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</si>
  <si>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</si>
  <si>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</si>
  <si>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</si>
  <si>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</si>
  <si>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</si>
  <si>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</si>
  <si>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</si>
  <si>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</si>
  <si>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</si>
  <si>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</si>
  <si>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</si>
  <si>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</si>
  <si>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</si>
  <si>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</si>
  <si>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</si>
  <si>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</si>
  <si>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</si>
  <si>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</si>
  <si>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</si>
  <si>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</si>
  <si>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</si>
  <si>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</si>
  <si>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</si>
  <si>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</si>
  <si>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</si>
  <si>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</si>
  <si>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</si>
  <si>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</si>
  <si>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</si>
  <si>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</si>
  <si>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</si>
  <si>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</si>
  <si>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</si>
  <si>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</si>
  <si>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</si>
  <si>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</si>
  <si>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</si>
  <si>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</si>
  <si>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</si>
  <si>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</si>
  <si>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</si>
  <si>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</si>
  <si>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</si>
  <si>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</si>
  <si>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</si>
  <si>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</si>
  <si>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</si>
  <si>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</si>
  <si>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</si>
  <si>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</si>
  <si>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</si>
  <si>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</si>
  <si>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</si>
  <si>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</si>
  <si>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</si>
  <si>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</si>
  <si>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</si>
  <si>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</si>
  <si>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</si>
  <si>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</si>
  <si>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</si>
  <si>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</si>
  <si>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</si>
  <si>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</si>
  <si>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</si>
  <si>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</si>
  <si>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</si>
  <si>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</si>
  <si>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</si>
  <si>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</si>
  <si>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</si>
  <si>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</si>
  <si>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</si>
  <si>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</si>
  <si>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</si>
  <si>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</si>
  <si>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</si>
  <si>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</si>
  <si>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</si>
  <si>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</si>
  <si>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</si>
  <si>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</si>
  <si>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</si>
  <si>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</si>
  <si>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</si>
  <si>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</si>
  <si>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</si>
  <si>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</si>
  <si>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</si>
  <si>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</si>
  <si>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</si>
  <si>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</si>
  <si>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</si>
  <si>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</si>
  <si>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</si>
  <si>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</si>
  <si>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</si>
  <si>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</si>
  <si>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</si>
  <si>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</si>
  <si>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</si>
  <si>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</si>
  <si>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</si>
  <si>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</si>
  <si>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</si>
  <si>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</si>
  <si>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</si>
  <si>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</si>
  <si>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</si>
  <si>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</si>
  <si>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</si>
  <si>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</si>
  <si>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</si>
  <si>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</si>
  <si>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</si>
  <si>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</si>
  <si>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</si>
  <si>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</si>
  <si>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</si>
  <si>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</si>
  <si>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</si>
  <si>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</si>
  <si>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</si>
  <si>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</si>
  <si>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</si>
  <si>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</si>
  <si>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</si>
  <si>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</si>
  <si>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</si>
  <si>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</si>
  <si>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</si>
  <si>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</si>
  <si>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</si>
  <si>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</si>
  <si>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</si>
  <si>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</si>
  <si>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</si>
  <si>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</si>
  <si>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</si>
  <si>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</si>
  <si>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</si>
  <si>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</si>
  <si>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</si>
  <si>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</si>
  <si>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</si>
  <si>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</si>
  <si>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</si>
  <si>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</si>
  <si>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</si>
  <si>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</si>
  <si>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</si>
  <si>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</si>
  <si>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</si>
  <si>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</si>
  <si>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</si>
  <si>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</si>
  <si>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</si>
  <si>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</si>
  <si>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</si>
  <si>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</si>
  <si>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</si>
  <si>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</si>
  <si>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</si>
  <si>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</si>
  <si>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</si>
  <si>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</si>
  <si>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</si>
  <si>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</si>
  <si>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</si>
  <si>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</si>
  <si>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</si>
  <si>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</si>
  <si>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</si>
  <si>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</si>
  <si>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</si>
  <si>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</si>
  <si>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</si>
  <si>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</si>
  <si>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</si>
  <si>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</si>
  <si>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</si>
  <si>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</si>
  <si>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</si>
  <si>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</si>
  <si>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</si>
  <si>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</si>
  <si>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</si>
  <si>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</si>
  <si>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</si>
  <si>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</si>
  <si>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</si>
  <si>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</si>
  <si>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</si>
  <si>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</si>
  <si>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</si>
  <si>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</si>
  <si>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</si>
  <si>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</si>
  <si>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</si>
  <si>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</si>
  <si>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</si>
  <si>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</si>
  <si>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</si>
  <si>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</si>
  <si>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</si>
  <si>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</si>
  <si>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</si>
  <si>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</si>
  <si>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</si>
  <si>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</si>
  <si>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</si>
  <si>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</si>
  <si>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</si>
  <si>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</si>
  <si>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</si>
  <si>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</si>
  <si>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</si>
  <si>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</si>
  <si>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</si>
  <si>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</si>
  <si>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</si>
  <si>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</si>
  <si>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</si>
  <si>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</si>
  <si>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</si>
  <si>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</si>
  <si>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</si>
  <si>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</si>
  <si>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</si>
  <si>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</si>
  <si>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</si>
  <si>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</si>
  <si>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</si>
  <si>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</si>
  <si>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</si>
  <si>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</si>
  <si>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</si>
  <si>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</si>
  <si>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</si>
  <si>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</si>
  <si>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</si>
  <si>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</si>
  <si>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</si>
  <si>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</si>
  <si>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</si>
  <si>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</si>
  <si>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</si>
  <si>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</si>
  <si>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</si>
  <si>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</si>
  <si>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</si>
  <si>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</si>
  <si>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</si>
  <si>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</si>
  <si>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</si>
  <si>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</si>
  <si>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</si>
  <si>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</si>
  <si>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</si>
  <si>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</si>
  <si>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</si>
  <si>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</si>
  <si>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</si>
  <si>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</si>
  <si>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</si>
  <si>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</si>
  <si>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</si>
  <si>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</si>
  <si>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</si>
  <si>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</si>
  <si>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</si>
  <si>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</si>
  <si>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</si>
  <si>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</si>
  <si>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</si>
  <si>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</si>
  <si>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</si>
  <si>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</si>
  <si>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</si>
  <si>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</si>
  <si>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</si>
  <si>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</si>
  <si>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</si>
  <si>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</si>
  <si>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</si>
  <si>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</si>
  <si>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</si>
  <si>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</si>
  <si>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</si>
  <si>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</si>
  <si>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</si>
  <si>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</si>
  <si>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</si>
  <si>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</si>
  <si>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</si>
  <si>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</si>
  <si>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</si>
  <si>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</si>
  <si>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</si>
  <si>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</si>
  <si>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</si>
  <si>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</si>
  <si>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</si>
  <si>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</si>
  <si>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</si>
  <si>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</si>
  <si>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</si>
  <si>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</si>
  <si>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</si>
  <si>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</si>
  <si>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</si>
  <si>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</si>
  <si>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</si>
  <si>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</si>
  <si>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</si>
  <si>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</si>
  <si>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</si>
  <si>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</si>
  <si>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</si>
  <si>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</si>
  <si>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</si>
  <si>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</si>
  <si>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</si>
  <si>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</si>
  <si>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</si>
  <si>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</si>
  <si>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</si>
  <si>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</si>
  <si>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</si>
  <si>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</si>
  <si>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</si>
  <si>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</si>
  <si>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</si>
  <si>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</si>
  <si>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</si>
  <si>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</si>
  <si>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</si>
  <si>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</si>
  <si>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</si>
  <si>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</si>
  <si>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</si>
  <si>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</si>
  <si>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</si>
  <si>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</si>
  <si>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</si>
  <si>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</si>
  <si>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</si>
  <si>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</si>
  <si>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</si>
  <si>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</si>
  <si>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</si>
  <si>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</si>
  <si>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</si>
  <si>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</si>
  <si>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</si>
  <si>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</si>
  <si>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</si>
  <si>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</si>
  <si>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</si>
  <si>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</si>
  <si>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</si>
  <si>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</si>
  <si>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</si>
  <si>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</si>
  <si>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</si>
  <si>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</si>
  <si>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</si>
  <si>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</si>
  <si>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</si>
  <si>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</si>
  <si>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</si>
  <si>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</si>
  <si>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</si>
  <si>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</si>
  <si>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</si>
  <si>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</si>
  <si>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</si>
  <si>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</si>
  <si>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</si>
  <si>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</si>
  <si>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</si>
  <si>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</si>
  <si>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</si>
  <si>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</si>
  <si>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</si>
  <si>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</si>
  <si>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</si>
  <si>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</si>
  <si>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</si>
  <si>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</si>
  <si>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</si>
  <si>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</si>
  <si>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</si>
  <si>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</si>
  <si>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</si>
  <si>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</si>
  <si>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</si>
  <si>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</si>
  <si>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</si>
  <si>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</si>
  <si>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</si>
  <si>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</si>
  <si>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</si>
  <si>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</si>
  <si>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</si>
  <si>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</si>
  <si>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</si>
  <si>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</si>
  <si>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</si>
  <si>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</si>
  <si>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</si>
  <si>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</si>
  <si>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</si>
  <si>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</si>
  <si>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</si>
  <si>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</si>
  <si>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</si>
  <si>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</si>
  <si>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</si>
  <si>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</si>
  <si>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</si>
  <si>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</si>
  <si>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</si>
  <si>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</si>
  <si>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</si>
  <si>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</si>
  <si>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</si>
  <si>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</si>
  <si>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</si>
  <si>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</si>
  <si>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</si>
  <si>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</si>
  <si>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</si>
  <si>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</si>
  <si>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</si>
  <si>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</si>
  <si>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</si>
  <si>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</si>
  <si>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</si>
  <si>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</si>
  <si>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</si>
  <si>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</si>
  <si>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</si>
  <si>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</si>
  <si>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</si>
  <si>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</si>
  <si>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</si>
  <si>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</si>
  <si>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</si>
  <si>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</si>
  <si>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</si>
  <si>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</si>
  <si>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</si>
  <si>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</si>
  <si>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</si>
  <si>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</si>
  <si>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</si>
  <si>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</si>
  <si>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</si>
  <si>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</si>
  <si>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</si>
  <si>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</si>
  <si>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</si>
  <si>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</si>
  <si>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</si>
  <si>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</si>
  <si>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</si>
  <si>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</si>
  <si>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</si>
  <si>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</si>
  <si>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</si>
  <si>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</si>
  <si>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</si>
  <si>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</si>
  <si>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</si>
  <si>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</si>
  <si>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</si>
  <si>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</si>
  <si>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</si>
  <si>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</si>
  <si>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</si>
  <si>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</si>
  <si>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</si>
  <si>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</si>
  <si>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</si>
  <si>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</si>
  <si>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</si>
  <si>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</si>
  <si>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</si>
  <si>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</si>
  <si>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</si>
  <si>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</si>
  <si>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</si>
  <si>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</si>
  <si>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</si>
  <si>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</si>
  <si>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</si>
  <si>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</si>
  <si>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</si>
  <si>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</si>
  <si>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</si>
  <si>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</si>
  <si>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</si>
  <si>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</si>
  <si>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</si>
  <si>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</si>
  <si>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</si>
  <si>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</si>
  <si>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</si>
  <si>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</si>
  <si>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</si>
  <si>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</si>
  <si>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</si>
  <si>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</si>
  <si>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</si>
  <si>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</si>
  <si>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</si>
  <si>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</si>
  <si>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</si>
  <si>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</si>
  <si>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</si>
  <si>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</si>
  <si>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</si>
  <si>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</si>
  <si>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</si>
  <si>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</si>
  <si>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</si>
  <si>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</si>
  <si>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</si>
  <si>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</si>
  <si>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</si>
  <si>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</si>
  <si>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</si>
  <si>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</si>
  <si>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</si>
  <si>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</si>
  <si>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</si>
  <si>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</si>
  <si>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</si>
  <si>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</si>
  <si>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</si>
  <si>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</si>
  <si>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</si>
  <si>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</si>
  <si>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</si>
  <si>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</si>
  <si>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</si>
  <si>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</si>
  <si>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</si>
  <si>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</si>
  <si>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</si>
  <si>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</si>
  <si>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</si>
  <si>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</si>
  <si>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</si>
  <si>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</si>
  <si>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</si>
  <si>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</si>
  <si>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</si>
  <si>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</si>
  <si>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</si>
  <si>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</si>
  <si>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</si>
  <si>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</si>
  <si>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</si>
  <si>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</si>
  <si>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</si>
  <si>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</si>
  <si>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</si>
  <si>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</si>
  <si>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</si>
  <si>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</si>
  <si>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</si>
  <si>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</si>
  <si>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</si>
  <si>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</si>
  <si>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</si>
  <si>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</si>
  <si>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</si>
  <si>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</si>
  <si>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</si>
  <si>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</si>
  <si>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</si>
  <si>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</si>
  <si>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</si>
  <si>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</si>
  <si>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</si>
  <si>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</si>
  <si>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</si>
  <si>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</si>
  <si>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</si>
  <si>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</si>
  <si>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</si>
  <si>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</si>
  <si>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</si>
  <si>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</si>
  <si>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</si>
  <si>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</si>
  <si>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</si>
  <si>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</si>
  <si>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</si>
  <si>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</si>
  <si>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</si>
  <si>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</si>
  <si>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</si>
  <si>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</si>
  <si>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</si>
  <si>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</si>
  <si>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</si>
  <si>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</si>
  <si>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</si>
  <si>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</si>
  <si>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</si>
  <si>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</si>
  <si>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</si>
  <si>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</si>
  <si>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</si>
  <si>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</si>
  <si>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</si>
  <si>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</si>
  <si>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</si>
  <si>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</si>
  <si>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</si>
  <si>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</si>
  <si>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</si>
  <si>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</si>
  <si>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</si>
  <si>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</si>
  <si>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</si>
  <si>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</si>
  <si>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</si>
  <si>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</si>
  <si>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</si>
  <si>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</si>
  <si>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</si>
  <si>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</si>
  <si>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</si>
  <si>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</si>
  <si>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</si>
  <si>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</si>
  <si>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</si>
  <si>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</si>
  <si>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</si>
  <si>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</si>
  <si>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</si>
  <si>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</si>
  <si>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</si>
  <si>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</si>
  <si>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</si>
  <si>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</si>
  <si>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</si>
  <si>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</si>
  <si>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</si>
  <si>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</si>
  <si>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</si>
  <si>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</si>
  <si>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</si>
  <si>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</si>
  <si>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</si>
  <si>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</si>
  <si>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</si>
  <si>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</si>
  <si>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</si>
  <si>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</si>
  <si>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</si>
  <si>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</si>
  <si>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</si>
  <si>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</si>
  <si>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</si>
  <si>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</si>
  <si>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</si>
  <si>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</si>
  <si>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</si>
  <si>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</si>
  <si>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</si>
  <si>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</si>
  <si>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</si>
  <si>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</si>
  <si>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</si>
  <si>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</si>
  <si>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</si>
  <si>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</si>
  <si>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</si>
  <si>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</si>
  <si>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</si>
  <si>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</si>
  <si>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</si>
  <si>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</si>
  <si>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</si>
  <si>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</si>
  <si>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</si>
  <si>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</si>
  <si>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</si>
  <si>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</si>
  <si>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</si>
  <si>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</si>
  <si>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</si>
  <si>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</si>
  <si>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</si>
  <si>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</si>
  <si>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</si>
  <si>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</si>
  <si>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</si>
  <si>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</si>
  <si>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</si>
  <si>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</si>
  <si>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</si>
  <si>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</si>
  <si>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</si>
  <si>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</si>
  <si>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</si>
  <si>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</si>
  <si>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</si>
  <si>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</si>
  <si>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</si>
  <si>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</si>
  <si>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</si>
  <si>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</si>
  <si>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</si>
  <si>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</si>
  <si>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</si>
  <si>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</si>
  <si>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</si>
  <si>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</si>
  <si>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</si>
  <si>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</si>
  <si>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</si>
  <si>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</si>
  <si>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</si>
  <si>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</si>
  <si>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</si>
  <si>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</si>
  <si>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</si>
  <si>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</si>
  <si>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</si>
  <si>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</si>
  <si>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</si>
  <si>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</si>
  <si>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</si>
  <si>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</si>
  <si>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</si>
  <si>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</si>
  <si>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</si>
  <si>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</si>
  <si>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</si>
  <si>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</si>
  <si>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</si>
  <si>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</si>
  <si>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</si>
  <si>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</si>
  <si>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</si>
  <si>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</si>
  <si>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</si>
  <si>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</si>
  <si>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</si>
  <si>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</si>
  <si>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</si>
  <si>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</si>
  <si>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</si>
  <si>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</si>
  <si>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</si>
  <si>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</si>
  <si>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</si>
  <si>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</si>
  <si>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</si>
  <si>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</si>
  <si>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</si>
  <si>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</si>
  <si>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</si>
  <si>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</si>
  <si>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</si>
  <si>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</si>
  <si>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</si>
  <si>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</si>
  <si>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</si>
  <si>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</si>
  <si>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</si>
  <si>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</si>
  <si>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</si>
  <si>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</si>
  <si>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</si>
  <si>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</si>
  <si>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</si>
  <si>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</si>
  <si>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</si>
  <si>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</si>
  <si>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</si>
  <si>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</si>
  <si>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</si>
  <si>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</si>
  <si>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</si>
  <si>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</si>
  <si>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</si>
  <si>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</si>
  <si>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</si>
  <si>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</si>
  <si>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</si>
  <si>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</si>
  <si>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</si>
  <si>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</si>
  <si>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</si>
  <si>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</si>
  <si>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</si>
  <si>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</si>
  <si>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</si>
  <si>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</si>
  <si>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</si>
  <si>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</si>
  <si>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</si>
  <si>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</si>
  <si>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</si>
  <si>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</si>
  <si>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</si>
  <si>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</si>
  <si>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</si>
  <si>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</si>
  <si>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</si>
  <si>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</si>
  <si>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</si>
  <si>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</si>
  <si>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</si>
  <si>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</si>
  <si>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</si>
  <si>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</si>
  <si>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</si>
  <si>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</si>
  <si>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</si>
  <si>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</si>
  <si>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</si>
  <si>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</si>
  <si>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</si>
  <si>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</si>
  <si>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</si>
  <si>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</si>
  <si>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</si>
  <si>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</si>
  <si>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</si>
  <si>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</si>
  <si>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</si>
  <si>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</si>
  <si>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</si>
  <si>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</si>
  <si>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</si>
  <si>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</si>
  <si>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</si>
  <si>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</si>
  <si>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</si>
  <si>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</si>
  <si>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</si>
  <si>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</si>
  <si>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</si>
  <si>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</si>
  <si>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</si>
  <si>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</si>
  <si>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</si>
  <si>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</si>
  <si>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</si>
  <si>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</si>
  <si>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</si>
  <si>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</si>
  <si>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</si>
  <si>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</si>
  <si>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</si>
  <si>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</si>
  <si>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</si>
  <si>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</si>
  <si>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</si>
  <si>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</si>
  <si>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</si>
  <si>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</si>
  <si>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</si>
  <si>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</si>
  <si>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</si>
  <si>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</si>
  <si>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</si>
  <si>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</si>
  <si>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</si>
  <si>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</si>
  <si>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</si>
  <si>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</si>
  <si>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</si>
  <si>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</si>
  <si>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</si>
  <si>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</si>
  <si>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</si>
  <si>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</si>
  <si>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</si>
  <si>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</si>
  <si>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</si>
  <si>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</si>
  <si>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</si>
  <si>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</si>
  <si>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</si>
  <si>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</si>
  <si>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</si>
  <si>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</si>
  <si>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</si>
  <si>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</si>
  <si>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</si>
  <si>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</si>
  <si>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</si>
  <si>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</si>
  <si>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</si>
  <si>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</si>
  <si>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</si>
  <si>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</si>
  <si>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</si>
  <si>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</si>
  <si>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</si>
  <si>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</si>
  <si>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</si>
  <si>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</si>
  <si>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</si>
  <si>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</si>
  <si>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</si>
  <si>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</si>
  <si>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</si>
  <si>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</si>
  <si>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</si>
  <si>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</si>
  <si>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</si>
  <si>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</si>
  <si>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</si>
  <si>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</si>
  <si>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</si>
  <si>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</si>
  <si>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</si>
  <si>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</si>
  <si>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</si>
  <si>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</si>
  <si>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</si>
  <si>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</si>
  <si>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</si>
  <si>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</si>
  <si>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</si>
  <si>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</si>
  <si>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</si>
  <si>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</si>
  <si>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</si>
  <si>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</si>
  <si>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</si>
  <si>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</si>
  <si>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</si>
  <si>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</si>
  <si>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</si>
  <si>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</si>
  <si>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</si>
  <si>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</si>
  <si>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</si>
  <si>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</si>
  <si>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</si>
  <si>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</si>
  <si>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</si>
  <si>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</si>
  <si>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</si>
  <si>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</si>
  <si>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</si>
  <si>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</si>
  <si>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</si>
  <si>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</si>
  <si>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</si>
  <si>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</si>
  <si>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</si>
  <si>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</si>
  <si>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</si>
  <si>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</si>
  <si>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</si>
  <si>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</si>
  <si>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</si>
  <si>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</si>
  <si>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</si>
  <si>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</si>
  <si>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</si>
  <si>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</si>
  <si>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</si>
  <si>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</si>
  <si>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</si>
  <si>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</si>
  <si>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</si>
  <si>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</si>
  <si>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</si>
  <si>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</si>
  <si>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</si>
  <si>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</si>
  <si>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</si>
  <si>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</si>
  <si>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</si>
  <si>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</si>
  <si>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</si>
  <si>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</si>
  <si>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</si>
  <si>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</si>
  <si>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</si>
  <si>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</si>
  <si>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</si>
  <si>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</si>
  <si>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</si>
  <si>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</si>
  <si>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</si>
  <si>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</si>
  <si>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</si>
  <si>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</si>
  <si>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</si>
  <si>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</si>
  <si>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</si>
  <si>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</si>
  <si>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</si>
  <si>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</si>
  <si>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</si>
  <si>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</si>
  <si>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</si>
  <si>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</si>
  <si>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</si>
  <si>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</si>
  <si>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</si>
  <si>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</si>
  <si>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</si>
  <si>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</si>
  <si>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</si>
  <si>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</si>
  <si>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</si>
  <si>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</si>
  <si>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</si>
  <si>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</si>
  <si>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</si>
  <si>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</si>
  <si>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</si>
  <si>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</si>
  <si>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</si>
  <si>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</si>
  <si>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</si>
  <si>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</si>
  <si>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</si>
  <si>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</si>
  <si>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</si>
  <si>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</si>
  <si>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</si>
  <si>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</si>
  <si>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</si>
  <si>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</si>
  <si>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</si>
  <si>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</si>
  <si>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</si>
  <si>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</si>
  <si>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</si>
  <si>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</si>
  <si>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</si>
  <si>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</si>
  <si>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</si>
  <si>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</si>
  <si>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</si>
  <si>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</si>
  <si>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</si>
  <si>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</si>
  <si>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</si>
  <si>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</si>
  <si>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</si>
  <si>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</si>
  <si>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</si>
  <si>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</si>
  <si>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</si>
  <si>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</si>
  <si>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</si>
  <si>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</si>
  <si>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</si>
  <si>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</si>
  <si>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</si>
  <si>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</si>
  <si>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</si>
  <si>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</si>
  <si>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</si>
  <si>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</si>
  <si>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</si>
  <si>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</si>
  <si>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</si>
  <si>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</si>
  <si>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</si>
  <si>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</si>
  <si>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</si>
  <si>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</si>
  <si>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</si>
  <si>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</si>
  <si>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</si>
  <si>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</si>
  <si>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</si>
  <si>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</si>
  <si>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</si>
  <si>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</si>
  <si>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</si>
  <si>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</si>
  <si>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</si>
  <si>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</si>
  <si>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</si>
  <si>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</si>
  <si>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</si>
  <si>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</si>
  <si>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</si>
  <si>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</si>
  <si>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</si>
  <si>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</si>
  <si>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</si>
  <si>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</si>
  <si>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</si>
  <si>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</si>
  <si>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</si>
  <si>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</si>
  <si>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</si>
  <si>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</si>
  <si>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</si>
  <si>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</si>
  <si>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</si>
  <si>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</si>
  <si>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</si>
  <si>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</si>
  <si>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</si>
  <si>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</si>
  <si>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</si>
  <si>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</si>
  <si>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</si>
  <si>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</si>
  <si>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</si>
  <si>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</si>
  <si>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</si>
  <si>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</si>
  <si>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</si>
  <si>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</si>
  <si>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</si>
  <si>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</si>
  <si>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</si>
  <si>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</si>
  <si>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</si>
  <si>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</si>
  <si>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</si>
  <si>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</si>
  <si>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</si>
  <si>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</si>
  <si>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</si>
  <si>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</si>
  <si>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</si>
  <si>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</si>
  <si>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</si>
  <si>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</si>
  <si>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</si>
  <si>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</si>
  <si>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</si>
  <si>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</si>
  <si>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</si>
  <si>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</si>
  <si>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</si>
  <si>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</si>
  <si>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</si>
  <si>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</si>
  <si>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</si>
  <si>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</si>
  <si>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</si>
  <si>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</si>
  <si>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</si>
  <si>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</si>
  <si>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</si>
  <si>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</si>
  <si>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</si>
  <si>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</si>
  <si>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</si>
  <si>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</si>
  <si>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</si>
  <si>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</si>
  <si>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</si>
  <si>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</si>
  <si>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</si>
  <si>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</si>
  <si>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</si>
  <si>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</si>
  <si>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</si>
  <si>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</si>
  <si>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</si>
  <si>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</si>
  <si>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</si>
  <si>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</si>
  <si>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</si>
  <si>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</si>
  <si>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</si>
  <si>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</si>
  <si>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</si>
  <si>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</si>
  <si>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</si>
  <si>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</si>
  <si>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</si>
  <si>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</si>
  <si>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</si>
  <si>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</si>
  <si>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</si>
  <si>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</si>
  <si>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</si>
  <si>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</si>
  <si>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</si>
  <si>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</si>
  <si>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</si>
  <si>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</si>
  <si>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</si>
  <si>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</si>
  <si>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</si>
  <si>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</si>
  <si>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</si>
  <si>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</si>
  <si>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</si>
  <si>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</si>
  <si>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</si>
  <si>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</si>
  <si>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</si>
  <si>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</si>
  <si>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</si>
  <si>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</si>
  <si>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</si>
  <si>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</si>
  <si>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</si>
  <si>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</si>
  <si>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</si>
  <si>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</si>
  <si>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</si>
  <si>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</si>
  <si>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</si>
  <si>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</si>
  <si>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</si>
  <si>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</si>
  <si>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</si>
  <si>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</si>
  <si>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</si>
  <si>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</si>
  <si>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</si>
  <si>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</si>
  <si>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</si>
  <si>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</si>
  <si>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</si>
  <si>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</si>
  <si>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</si>
  <si>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</si>
  <si>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</si>
  <si>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</si>
  <si>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</si>
  <si>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</si>
  <si>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</si>
  <si>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</si>
  <si>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</si>
  <si>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</si>
  <si>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</si>
  <si>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</si>
  <si>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</si>
  <si>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</si>
  <si>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</si>
  <si>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</si>
  <si>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</si>
  <si>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</si>
  <si>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</si>
  <si>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</si>
  <si>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</si>
  <si>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</si>
  <si>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</si>
  <si>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</si>
  <si>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</si>
  <si>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</si>
  <si>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</si>
  <si>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</si>
  <si>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</si>
  <si>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</si>
  <si>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</si>
  <si>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</si>
  <si>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</si>
  <si>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</si>
  <si>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</si>
  <si>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</si>
  <si>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</si>
  <si>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</si>
  <si>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</si>
  <si>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</si>
  <si>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</si>
  <si>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</si>
  <si>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</si>
  <si>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</si>
  <si>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</si>
  <si>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</si>
  <si>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</si>
  <si>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</si>
  <si>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</si>
  <si>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</si>
  <si>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</si>
  <si>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</si>
  <si>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</si>
  <si>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</si>
  <si>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</si>
  <si>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</si>
  <si>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</si>
  <si>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</si>
  <si>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</si>
  <si>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</si>
  <si>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</si>
  <si>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</si>
  <si>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</si>
  <si>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</si>
  <si>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</si>
  <si>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</si>
  <si>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</si>
  <si>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</si>
  <si>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</si>
  <si>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</si>
  <si>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</si>
  <si>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</si>
  <si>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</si>
  <si>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</si>
  <si>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</si>
  <si>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</si>
  <si>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</si>
  <si>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</si>
  <si>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</si>
  <si>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</si>
  <si>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</si>
  <si>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</si>
  <si>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</si>
  <si>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</si>
  <si>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</si>
  <si>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</si>
  <si>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</si>
  <si>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</si>
  <si>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</si>
  <si>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</si>
  <si>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</si>
  <si>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</si>
  <si>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</si>
  <si>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</si>
  <si>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</si>
  <si>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</si>
  <si>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</si>
  <si>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</si>
  <si>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</si>
  <si>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</si>
  <si>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</si>
  <si>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</si>
  <si>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</si>
  <si>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</si>
  <si>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</si>
  <si>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</si>
  <si>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</si>
  <si>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</si>
  <si>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</si>
  <si>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</si>
  <si>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</si>
  <si>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</si>
  <si>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</si>
  <si>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</si>
  <si>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</si>
  <si>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</si>
  <si>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</si>
  <si>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</si>
  <si>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</si>
  <si>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</si>
  <si>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</si>
  <si>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</si>
  <si>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</si>
  <si>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</si>
  <si>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</si>
  <si>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</si>
  <si>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</si>
  <si>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</si>
  <si>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</si>
  <si>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</si>
  <si>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</si>
  <si>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</si>
  <si>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</si>
  <si>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</si>
  <si>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</si>
  <si>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</si>
  <si>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</si>
  <si>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</si>
  <si>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</si>
  <si>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</si>
  <si>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</si>
  <si>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</si>
  <si>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</si>
  <si>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</si>
  <si>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</si>
  <si>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</si>
  <si>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</si>
  <si>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</si>
  <si>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</si>
  <si>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</si>
  <si>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</si>
  <si>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</si>
  <si>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</si>
  <si>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</si>
  <si>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</si>
  <si>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</si>
  <si>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</si>
  <si>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</si>
  <si>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</si>
  <si>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</si>
  <si>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</si>
  <si>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</si>
  <si>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</si>
  <si>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</si>
  <si>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</si>
  <si>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</si>
  <si>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</si>
  <si>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</si>
  <si>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</si>
  <si>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</si>
  <si>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</si>
  <si>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</si>
  <si>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</si>
  <si>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</si>
  <si>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</si>
  <si>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</si>
  <si>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</si>
  <si>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</si>
  <si>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</si>
  <si>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</si>
  <si>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</si>
  <si>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</si>
  <si>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</si>
  <si>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</si>
  <si>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</si>
  <si>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</si>
  <si>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</si>
  <si>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</si>
  <si>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</si>
  <si>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</si>
  <si>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</si>
  <si>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</si>
  <si>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</si>
  <si>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</si>
  <si>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</si>
  <si>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</si>
  <si>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</si>
  <si>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</si>
  <si>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</si>
  <si>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</si>
  <si>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</si>
  <si>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</si>
  <si>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</si>
  <si>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</si>
  <si>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</si>
  <si>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</si>
  <si>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</si>
  <si>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</si>
  <si>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</si>
  <si>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</si>
  <si>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</si>
  <si>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</si>
  <si>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</si>
  <si>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</si>
  <si>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</si>
  <si>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</si>
  <si>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</si>
  <si>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</si>
  <si>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</si>
  <si>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</si>
  <si>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</si>
  <si>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</si>
  <si>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</si>
  <si>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</si>
  <si>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</si>
  <si>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</si>
  <si>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</si>
  <si>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</si>
  <si>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</si>
  <si>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</si>
  <si>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</si>
  <si>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</si>
  <si>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</si>
  <si>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</si>
  <si>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</si>
  <si>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</si>
  <si>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</si>
  <si>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</si>
  <si>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</si>
  <si>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</si>
  <si>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</si>
  <si>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</si>
  <si>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</si>
  <si>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</si>
  <si>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</si>
  <si>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</si>
  <si>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</si>
  <si>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</si>
  <si>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</si>
  <si>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</si>
  <si>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</si>
  <si>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</si>
  <si>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</si>
  <si>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</si>
  <si>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</si>
  <si>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</si>
  <si>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</si>
  <si>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</si>
  <si>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</si>
  <si>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</si>
  <si>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</si>
  <si>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</si>
  <si>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</si>
  <si>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</si>
  <si>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</si>
  <si>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</si>
  <si>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</si>
  <si>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</si>
  <si>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</si>
  <si>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</si>
  <si>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</si>
  <si>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</si>
  <si>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</si>
  <si>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</si>
  <si>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</si>
  <si>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</si>
  <si>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</si>
  <si>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</si>
  <si>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</si>
  <si>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</si>
  <si>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</si>
  <si>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</si>
  <si>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</si>
  <si>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</si>
  <si>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</si>
  <si>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</si>
  <si>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</si>
  <si>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</si>
  <si>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</si>
  <si>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</si>
  <si>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</si>
  <si>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</si>
  <si>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</si>
  <si>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</si>
  <si>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</si>
  <si>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</si>
  <si>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</si>
  <si>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</si>
  <si>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</si>
  <si>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</si>
  <si>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</si>
  <si>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</si>
  <si>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</si>
  <si>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</si>
  <si>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</si>
  <si>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</si>
  <si>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</si>
  <si>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</si>
  <si>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</si>
  <si>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</si>
  <si>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</si>
  <si>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</si>
  <si>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</si>
  <si>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</si>
  <si>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</si>
  <si>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</si>
  <si>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</si>
  <si>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</si>
  <si>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</si>
  <si>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</si>
  <si>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</si>
  <si>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</si>
  <si>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</si>
  <si>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</si>
  <si>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</si>
  <si>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</si>
  <si>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</si>
  <si>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</si>
  <si>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</si>
  <si>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</si>
  <si>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</si>
  <si>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</si>
  <si>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</si>
  <si>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</si>
  <si>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</si>
  <si>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</si>
  <si>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</si>
  <si>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</si>
  <si>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</si>
  <si>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</si>
  <si>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</si>
  <si>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</si>
  <si>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</si>
  <si>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</si>
  <si>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</si>
  <si>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</si>
  <si>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</si>
  <si>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</si>
  <si>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</si>
  <si>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</si>
  <si>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</si>
  <si>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</si>
  <si>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</si>
  <si>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</si>
  <si>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</si>
  <si>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</si>
  <si>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</si>
  <si>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</si>
  <si>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</si>
  <si>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</si>
  <si>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</si>
  <si>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</si>
  <si>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</si>
  <si>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</si>
  <si>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</si>
  <si>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</si>
  <si>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</si>
  <si>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</si>
  <si>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</si>
  <si>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</si>
  <si>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</si>
  <si>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</si>
  <si>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</si>
  <si>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</si>
  <si>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</si>
  <si>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</si>
  <si>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</si>
  <si>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</si>
  <si>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</si>
  <si>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</si>
  <si>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</si>
  <si>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</si>
  <si>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</si>
  <si>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</si>
  <si>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</si>
  <si>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</si>
  <si>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</si>
  <si>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</si>
  <si>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</si>
  <si>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</si>
  <si>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</si>
  <si>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</si>
  <si>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</si>
  <si>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</si>
  <si>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</si>
  <si>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</si>
  <si>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</si>
  <si>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</si>
  <si>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</si>
  <si>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</si>
  <si>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</si>
  <si>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</si>
  <si>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</si>
  <si>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</si>
  <si>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</si>
  <si>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</si>
  <si>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</si>
  <si>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</si>
  <si>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</si>
  <si>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</si>
  <si>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</si>
  <si>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</si>
  <si>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</si>
  <si>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</si>
  <si>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</si>
  <si>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</si>
  <si>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</si>
  <si>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</si>
  <si>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</si>
  <si>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</si>
  <si>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</si>
  <si>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</si>
  <si>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</si>
  <si>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</si>
  <si>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</si>
  <si>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</si>
  <si>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</si>
  <si>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</si>
  <si>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</si>
  <si>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</si>
  <si>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</si>
  <si>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</si>
  <si>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</si>
  <si>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</si>
  <si>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</si>
  <si>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</si>
  <si>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</si>
  <si>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</si>
  <si>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</si>
  <si>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</si>
  <si>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</si>
  <si>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</si>
  <si>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</si>
  <si>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</si>
  <si>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</si>
  <si>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</si>
  <si>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</si>
  <si>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</si>
  <si>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</si>
  <si>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</si>
  <si>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</si>
  <si>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</si>
  <si>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</si>
  <si>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</si>
  <si>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</si>
  <si>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</si>
  <si>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</si>
  <si>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</si>
  <si>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</si>
  <si>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</si>
  <si>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</si>
  <si>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</si>
  <si>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</si>
  <si>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</si>
  <si>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</si>
  <si>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</si>
  <si>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</si>
  <si>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</si>
  <si>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</si>
  <si>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</si>
  <si>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</si>
  <si>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</si>
  <si>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</si>
  <si>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</si>
  <si>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</si>
  <si>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</si>
  <si>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</si>
  <si>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</si>
  <si>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</si>
  <si>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</si>
  <si>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</si>
  <si>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</si>
  <si>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</si>
  <si>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</si>
  <si>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</si>
  <si>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</si>
  <si>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</si>
  <si>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</si>
  <si>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</si>
  <si>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</si>
  <si>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</si>
  <si>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</si>
  <si>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</si>
  <si>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</si>
  <si>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</si>
  <si>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</si>
  <si>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</si>
  <si>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</si>
  <si>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</si>
  <si>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</si>
  <si>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</si>
  <si>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</si>
  <si>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</si>
  <si>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</si>
  <si>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</si>
  <si>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</si>
  <si>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</si>
  <si>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</si>
  <si>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</si>
  <si>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</si>
  <si>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</si>
  <si>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</si>
  <si>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</si>
  <si>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</si>
  <si>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</si>
  <si>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</si>
  <si>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</si>
  <si>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</si>
  <si>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</si>
  <si>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</si>
  <si>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</si>
  <si>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</si>
  <si>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</si>
  <si>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</si>
  <si>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</si>
  <si>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</si>
  <si>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</si>
  <si>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</si>
  <si>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</si>
  <si>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</si>
  <si>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</si>
  <si>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</si>
  <si>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</si>
  <si>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</si>
  <si>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</si>
  <si>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</si>
  <si>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</si>
  <si>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</si>
  <si>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</si>
  <si>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</si>
  <si>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</si>
  <si>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</si>
  <si>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</si>
  <si>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</si>
  <si>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</si>
  <si>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</si>
  <si>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</si>
  <si>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</si>
  <si>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</si>
  <si>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</si>
  <si>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</si>
  <si>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</si>
  <si>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</si>
  <si>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</si>
  <si>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</si>
  <si>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</si>
  <si>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</si>
  <si>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</si>
  <si>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</si>
  <si>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</si>
  <si>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</si>
  <si>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</si>
  <si>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</si>
  <si>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</si>
  <si>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</si>
  <si>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</si>
  <si>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</si>
  <si>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</si>
  <si>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</si>
  <si>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</si>
  <si>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</si>
  <si>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</si>
  <si>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</si>
  <si>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</si>
  <si>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</si>
  <si>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</si>
  <si>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</si>
  <si>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</si>
  <si>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</si>
  <si>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</si>
  <si>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</si>
  <si>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</si>
  <si>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</si>
  <si>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</si>
  <si>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</si>
  <si>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</si>
  <si>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</si>
  <si>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</si>
  <si>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</si>
  <si>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</si>
  <si>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</si>
  <si>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</si>
  <si>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</si>
  <si>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</si>
  <si>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</si>
  <si>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</si>
  <si>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</si>
  <si>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</si>
  <si>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</si>
  <si>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</si>
  <si>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</si>
  <si>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</si>
  <si>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</si>
  <si>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</si>
  <si>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</si>
  <si>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</si>
  <si>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</si>
  <si>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</si>
  <si>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</si>
  <si>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</si>
  <si>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</si>
  <si>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</si>
  <si>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</si>
  <si>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</si>
  <si>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</si>
  <si>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</si>
  <si>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</si>
  <si>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</si>
  <si>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</si>
  <si>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</si>
  <si>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</si>
  <si>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</si>
  <si>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</si>
  <si>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</si>
  <si>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</si>
  <si>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</si>
  <si>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</si>
  <si>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</si>
  <si>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</si>
  <si>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</si>
  <si>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</si>
  <si>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</si>
  <si>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</si>
  <si>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</si>
  <si>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</si>
  <si>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</si>
  <si>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</si>
  <si>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</si>
  <si>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</si>
  <si>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</si>
  <si>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</si>
  <si>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</si>
  <si>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</si>
  <si>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</si>
  <si>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</si>
  <si>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</si>
  <si>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</si>
  <si>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</si>
  <si>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</si>
  <si>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</si>
  <si>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</si>
  <si>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</si>
  <si>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</si>
  <si>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</si>
  <si>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</si>
  <si>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</si>
  <si>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</si>
  <si>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</si>
  <si>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</si>
  <si>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</si>
  <si>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</si>
  <si>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</si>
  <si>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</si>
  <si>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</si>
  <si>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</si>
  <si>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</si>
  <si>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</si>
  <si>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</si>
  <si>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</si>
  <si>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</si>
  <si>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</si>
  <si>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</si>
  <si>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</si>
  <si>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</si>
  <si>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</si>
  <si>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</si>
  <si>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</si>
  <si>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</si>
  <si>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</si>
  <si>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</si>
  <si>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</si>
  <si>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</si>
  <si>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</si>
  <si>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</si>
  <si>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</si>
  <si>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</si>
  <si>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</si>
  <si>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</si>
  <si>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</si>
  <si>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</si>
  <si>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</si>
  <si>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</si>
  <si>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</si>
  <si>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</si>
  <si>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</si>
  <si>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</si>
  <si>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</si>
  <si>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</si>
  <si>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</si>
  <si>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</si>
  <si>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</si>
  <si>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</si>
  <si>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</si>
  <si>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</si>
  <si>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</si>
  <si>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</si>
  <si>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</si>
  <si>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</si>
  <si>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</si>
  <si>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</si>
  <si>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</si>
  <si>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</si>
  <si>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</si>
  <si>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</si>
  <si>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</si>
  <si>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</si>
  <si>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</si>
  <si>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</si>
  <si>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</si>
  <si>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</si>
  <si>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</si>
  <si>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</si>
  <si>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</si>
  <si>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</si>
  <si>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</si>
  <si>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</si>
  <si>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</si>
  <si>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</si>
  <si>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</si>
  <si>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</si>
  <si>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</si>
  <si>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</si>
  <si>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</si>
  <si>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</si>
  <si>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</si>
  <si>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</si>
  <si>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</si>
  <si>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</si>
  <si>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</si>
  <si>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</si>
  <si>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</si>
  <si>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</si>
  <si>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</si>
  <si>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</si>
  <si>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</si>
  <si>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</si>
  <si>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</si>
  <si>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</si>
  <si>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</si>
  <si>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</si>
  <si>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</si>
  <si>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</si>
  <si>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</si>
  <si>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</si>
  <si>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</si>
  <si>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</si>
  <si>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</si>
  <si>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</si>
  <si>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</si>
  <si>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</si>
  <si>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</si>
  <si>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</si>
  <si>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</si>
  <si>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</si>
  <si>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</si>
  <si>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</si>
  <si>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</si>
  <si>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</si>
  <si>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</si>
  <si>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</si>
  <si>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</si>
  <si>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</si>
  <si>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</si>
  <si>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</si>
  <si>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</si>
  <si>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</si>
  <si>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</si>
  <si>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</si>
  <si>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</si>
  <si>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</si>
  <si>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</si>
  <si>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</si>
  <si>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</si>
  <si>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</si>
  <si>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</si>
  <si>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</si>
  <si>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</si>
  <si>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</si>
  <si>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</si>
  <si>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</si>
  <si>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</si>
  <si>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</si>
  <si>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</si>
  <si>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</si>
  <si>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</si>
  <si>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</si>
  <si>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</si>
  <si>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</si>
  <si>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</si>
  <si>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</si>
  <si>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</si>
  <si>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</si>
  <si>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</si>
  <si>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</si>
  <si>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</si>
  <si>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</si>
  <si>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</si>
  <si>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</si>
  <si>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</si>
  <si>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</si>
  <si>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</si>
  <si>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</si>
  <si>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</si>
  <si>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</si>
  <si>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</si>
  <si>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</si>
  <si>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</si>
  <si>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</si>
  <si>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</si>
  <si>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</si>
  <si>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</si>
  <si>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</si>
  <si>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</si>
  <si>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</si>
  <si>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</si>
  <si>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</si>
  <si>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</si>
  <si>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</si>
  <si>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</si>
  <si>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</si>
  <si>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</si>
  <si>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</si>
  <si>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</si>
  <si>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</si>
  <si>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</si>
  <si>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</si>
  <si>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</si>
  <si>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</si>
  <si>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</si>
  <si>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</si>
  <si>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</si>
  <si>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</si>
  <si>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</si>
  <si>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</si>
  <si>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</si>
  <si>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</si>
  <si>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</si>
  <si>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</si>
  <si>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</si>
  <si>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</si>
  <si>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</si>
  <si>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</si>
  <si>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</si>
  <si>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</si>
  <si>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</si>
  <si>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</si>
  <si>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</si>
  <si>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</si>
  <si>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</si>
  <si>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</si>
  <si>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</si>
  <si>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</si>
  <si>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</si>
  <si>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</si>
  <si>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</si>
  <si>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</si>
  <si>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</si>
  <si>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</si>
  <si>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</si>
  <si>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</si>
  <si>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</si>
  <si>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</si>
  <si>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</si>
  <si>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</si>
  <si>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</si>
  <si>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</si>
  <si>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</si>
  <si>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</si>
  <si>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</si>
  <si>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</si>
  <si>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</si>
  <si>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</si>
  <si>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</si>
  <si>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</si>
  <si>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</si>
  <si>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</si>
  <si>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</si>
  <si>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</si>
  <si>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</si>
  <si>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</si>
  <si>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</si>
  <si>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</si>
  <si>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</si>
  <si>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</si>
  <si>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</si>
  <si>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</si>
  <si>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</si>
  <si>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</si>
  <si>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</si>
  <si>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</si>
  <si>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</si>
  <si>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</si>
  <si>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</si>
  <si>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</si>
  <si>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</si>
  <si>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</si>
  <si>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</si>
  <si>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</si>
  <si>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</si>
  <si>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</si>
  <si>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</si>
  <si>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</si>
  <si>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</si>
  <si>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</si>
  <si>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</si>
  <si>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</si>
  <si>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</si>
  <si>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</si>
  <si>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</si>
  <si>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</si>
  <si>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</si>
  <si>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</si>
  <si>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</si>
  <si>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</si>
  <si>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</si>
  <si>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</si>
  <si>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</si>
  <si>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</si>
  <si>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</si>
  <si>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</si>
  <si>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</si>
  <si>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</si>
  <si>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</si>
  <si>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</si>
  <si>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</si>
  <si>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</si>
  <si>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</si>
  <si>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</si>
  <si>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</si>
  <si>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</si>
  <si>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</si>
  <si>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</si>
  <si>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</si>
  <si>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</si>
  <si>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</si>
  <si>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</si>
  <si>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</si>
  <si>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</si>
  <si>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</si>
  <si>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</si>
  <si>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</si>
  <si>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</si>
  <si>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</si>
  <si>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</si>
  <si>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</si>
  <si>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</si>
  <si>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</si>
  <si>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</si>
  <si>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</si>
  <si>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</si>
  <si>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</si>
  <si>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</si>
  <si>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</si>
  <si>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</si>
  <si>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</si>
  <si>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</si>
  <si>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</si>
  <si>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</si>
  <si>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</si>
  <si>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</si>
  <si>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</si>
  <si>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</si>
  <si>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</si>
  <si>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</si>
  <si>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</si>
  <si>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</si>
  <si>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</si>
  <si>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</si>
  <si>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</si>
  <si>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</si>
  <si>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</si>
  <si>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</si>
  <si>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</si>
  <si>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</si>
  <si>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</si>
  <si>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</si>
  <si>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</si>
  <si>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</si>
  <si>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</si>
  <si>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</si>
  <si>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</si>
  <si>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</si>
  <si>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</si>
  <si>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</si>
  <si>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</si>
  <si>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</si>
  <si>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</si>
  <si>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</si>
  <si>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</si>
  <si>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</si>
  <si>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</si>
  <si>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</si>
  <si>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</si>
  <si>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</si>
  <si>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</si>
  <si>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</si>
  <si>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</si>
  <si>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</si>
  <si>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</si>
  <si>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</si>
  <si>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</si>
  <si>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</si>
  <si>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</si>
  <si>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</si>
  <si>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</si>
  <si>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</si>
  <si>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</si>
  <si>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</si>
  <si>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</si>
  <si>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</si>
  <si>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</si>
  <si>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</si>
  <si>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</si>
  <si>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</si>
  <si>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</si>
  <si>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</si>
  <si>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</si>
  <si>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</si>
  <si>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</si>
  <si>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</si>
  <si>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</si>
  <si>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</si>
  <si>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</si>
  <si>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</si>
  <si>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</si>
  <si>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</si>
  <si>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</si>
  <si>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</si>
  <si>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</si>
  <si>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</si>
  <si>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</si>
  <si>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</si>
  <si>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</si>
  <si>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</si>
  <si>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</si>
  <si>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</si>
  <si>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</si>
  <si>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</si>
  <si>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</si>
  <si>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</si>
  <si>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</si>
  <si>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</si>
  <si>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</si>
  <si>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</si>
  <si>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</si>
  <si>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</si>
  <si>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</si>
  <si>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</si>
  <si>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</si>
  <si>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</si>
  <si>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</si>
  <si>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</si>
  <si>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</si>
  <si>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</si>
  <si>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</si>
  <si>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</si>
  <si>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</si>
  <si>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</si>
  <si>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</si>
  <si>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</si>
  <si>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</si>
  <si>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</si>
  <si>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</si>
  <si>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</si>
  <si>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</si>
  <si>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</si>
  <si>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</si>
  <si>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</si>
  <si>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</si>
  <si>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</si>
  <si>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</si>
  <si>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</si>
  <si>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</si>
  <si>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</si>
  <si>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</si>
  <si>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</si>
  <si>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</si>
  <si>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</si>
  <si>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</si>
  <si>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</si>
  <si>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</si>
  <si>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</si>
  <si>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</si>
  <si>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</si>
  <si>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</si>
  <si>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</si>
  <si>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</si>
  <si>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</si>
  <si>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</si>
  <si>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</si>
  <si>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</si>
  <si>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</si>
  <si>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</si>
  <si>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</si>
  <si>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</si>
  <si>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</si>
  <si>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</si>
  <si>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</si>
  <si>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</si>
  <si>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</si>
  <si>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</si>
  <si>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</si>
  <si>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</si>
  <si>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</si>
  <si>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</si>
  <si>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</si>
  <si>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</si>
  <si>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</si>
  <si>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</si>
  <si>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</si>
  <si>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</si>
  <si>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</si>
  <si>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</si>
  <si>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</si>
  <si>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</si>
  <si>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</si>
  <si>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</si>
  <si>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</si>
  <si>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</si>
  <si>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</si>
  <si>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</si>
  <si>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</si>
  <si>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</si>
  <si>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</si>
  <si>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</si>
  <si>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</si>
  <si>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</si>
  <si>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</si>
  <si>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</si>
  <si>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</si>
  <si>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</si>
  <si>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</si>
  <si>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</si>
  <si>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</si>
  <si>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</si>
  <si>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</si>
  <si>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</si>
  <si>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</si>
  <si>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</si>
  <si>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</si>
  <si>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</si>
  <si>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</si>
  <si>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</si>
  <si>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</si>
  <si>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</si>
  <si>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</si>
  <si>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</si>
  <si>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</si>
  <si>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</si>
  <si>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</si>
  <si>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</si>
  <si>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</si>
  <si>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</si>
  <si>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</si>
  <si>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</si>
  <si>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</si>
  <si>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</si>
  <si>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</si>
  <si>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</si>
  <si>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</si>
  <si>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</si>
  <si>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</si>
  <si>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</si>
  <si>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</si>
  <si>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</si>
  <si>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</si>
  <si>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</si>
  <si>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</si>
  <si>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</si>
  <si>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</si>
  <si>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</si>
  <si>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</si>
  <si>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</si>
  <si>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</si>
  <si>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</si>
  <si>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</si>
  <si>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</si>
  <si>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</si>
  <si>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</si>
  <si>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</si>
  <si>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</si>
  <si>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</si>
  <si>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</si>
  <si>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</si>
  <si>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</si>
  <si>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</si>
  <si>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</si>
  <si>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</si>
  <si>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</si>
  <si>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</si>
  <si>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</si>
  <si>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</si>
  <si>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</si>
  <si>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</si>
  <si>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</si>
  <si>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</si>
  <si>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</si>
  <si>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</si>
  <si>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</si>
  <si>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</si>
  <si>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</si>
  <si>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</si>
  <si>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</si>
  <si>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</si>
  <si>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</si>
  <si>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</si>
  <si>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</si>
  <si>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</si>
  <si>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</si>
  <si>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</si>
  <si>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</si>
  <si>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</si>
  <si>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</si>
  <si>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</si>
  <si>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</si>
  <si>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</si>
  <si>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</si>
  <si>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</si>
  <si>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</si>
  <si>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</si>
  <si>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</si>
  <si>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</si>
  <si>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</si>
  <si>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</si>
  <si>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</si>
  <si>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</si>
  <si>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</si>
  <si>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</si>
  <si>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</si>
  <si>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</si>
  <si>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</si>
  <si>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</si>
  <si>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</si>
  <si>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</si>
  <si>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</si>
  <si>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</si>
  <si>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</si>
  <si>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</si>
  <si>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</si>
  <si>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</si>
  <si>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</si>
  <si>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</si>
  <si>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</si>
  <si>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</si>
  <si>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</si>
  <si>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</si>
  <si>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</si>
  <si>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</si>
  <si>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</si>
  <si>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</si>
  <si>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</si>
  <si>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</si>
  <si>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</si>
  <si>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</si>
  <si>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</si>
  <si>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</si>
  <si>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</si>
  <si>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</si>
  <si>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</si>
  <si>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</si>
  <si>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</si>
  <si>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</si>
  <si>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</si>
  <si>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</si>
  <si>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</si>
  <si>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</si>
  <si>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</si>
  <si>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</si>
  <si>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</si>
  <si>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</si>
  <si>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</si>
  <si>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</si>
  <si>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</si>
  <si>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</si>
  <si>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</si>
  <si>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</si>
  <si>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</si>
  <si>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</si>
  <si>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</si>
  <si>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</si>
  <si>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</si>
  <si>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</si>
  <si>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</si>
  <si>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</si>
  <si>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</si>
  <si>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</si>
  <si>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</si>
  <si>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</si>
  <si>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</si>
  <si>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</si>
  <si>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</si>
  <si>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</si>
  <si>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</si>
  <si>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</si>
  <si>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</si>
  <si>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</si>
  <si>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</si>
  <si>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</si>
  <si>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</si>
  <si>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</si>
  <si>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</si>
  <si>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</si>
  <si>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</si>
  <si>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</si>
  <si>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</si>
  <si>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</si>
  <si>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</si>
  <si>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</si>
  <si>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</si>
  <si>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</si>
  <si>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</si>
  <si>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</si>
  <si>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</si>
  <si>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</si>
  <si>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</si>
  <si>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</si>
  <si>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</si>
  <si>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</si>
  <si>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</si>
  <si>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</si>
  <si>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</si>
  <si>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</si>
  <si>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</si>
  <si>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</si>
  <si>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</si>
  <si>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</si>
  <si>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</si>
  <si>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</si>
  <si>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</si>
  <si>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</si>
  <si>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</si>
  <si>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</si>
  <si>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</si>
  <si>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</si>
  <si>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</si>
  <si>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</si>
  <si>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</si>
  <si>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</si>
  <si>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</si>
  <si>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</si>
  <si>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</si>
  <si>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</si>
  <si>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</si>
  <si>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</si>
  <si>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</si>
  <si>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</si>
  <si>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</si>
  <si>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</si>
  <si>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</si>
  <si>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</si>
  <si>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</si>
  <si>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</si>
  <si>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</si>
  <si>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</si>
  <si>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</si>
  <si>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</si>
  <si>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</si>
  <si>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</si>
  <si>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</si>
  <si>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</si>
  <si>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</si>
  <si>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</si>
  <si>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</si>
  <si>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</si>
  <si>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</si>
  <si>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</si>
  <si>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</si>
  <si>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</si>
  <si>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</si>
  <si>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</si>
  <si>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</si>
  <si>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</si>
  <si>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</si>
  <si>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</si>
  <si>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</si>
  <si>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</si>
  <si>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</si>
  <si>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</si>
  <si>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</si>
  <si>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</si>
  <si>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</si>
  <si>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</si>
  <si>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</si>
  <si>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</si>
  <si>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</si>
  <si>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</si>
  <si>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</si>
  <si>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</si>
  <si>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</si>
  <si>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</si>
  <si>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</si>
  <si>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</si>
  <si>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</si>
  <si>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</si>
  <si>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</si>
  <si>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</si>
  <si>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</si>
  <si>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</si>
  <si>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</si>
  <si>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</si>
  <si>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</si>
  <si>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</si>
  <si>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</si>
  <si>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</si>
  <si>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</si>
  <si>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</si>
  <si>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</si>
  <si>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</si>
  <si>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</si>
  <si>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</si>
  <si>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</si>
  <si>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</si>
  <si>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</si>
  <si>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</si>
  <si>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</si>
  <si>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</si>
  <si>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</si>
  <si>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</si>
  <si>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</si>
  <si>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</si>
  <si>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</si>
  <si>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</si>
  <si>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</si>
  <si>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</si>
  <si>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</si>
  <si>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</si>
  <si>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</si>
  <si>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</si>
  <si>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</si>
  <si>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</si>
  <si>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</si>
  <si>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</si>
  <si>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</si>
  <si>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</si>
  <si>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</si>
  <si>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</si>
  <si>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</si>
  <si>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</si>
  <si>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</si>
  <si>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</si>
  <si>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</si>
  <si>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</si>
  <si>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</si>
  <si>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</si>
  <si>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</si>
  <si>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</si>
  <si>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</si>
  <si>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</si>
  <si>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</si>
  <si>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</si>
  <si>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</si>
  <si>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</si>
  <si>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</si>
  <si>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</si>
  <si>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</si>
  <si>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</si>
  <si>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</si>
  <si>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</si>
  <si>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</si>
  <si>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</si>
  <si>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</si>
  <si>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</si>
  <si>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</si>
  <si>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</si>
  <si>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</si>
  <si>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</si>
  <si>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</si>
  <si>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</si>
  <si>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</si>
  <si>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</si>
  <si>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</si>
  <si>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</si>
  <si>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</si>
  <si>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</si>
  <si>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</si>
  <si>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</si>
  <si>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</si>
  <si>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</si>
  <si>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</si>
  <si>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</si>
  <si>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</si>
  <si>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</si>
  <si>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</si>
  <si>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</si>
  <si>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</si>
  <si>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</si>
  <si>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</si>
  <si>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</si>
  <si>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</si>
  <si>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</si>
  <si>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</si>
  <si>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</si>
  <si>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</si>
  <si>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</si>
  <si>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</si>
  <si>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</si>
  <si>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</si>
  <si>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</si>
  <si>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</si>
  <si>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</si>
  <si>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</si>
  <si>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</si>
  <si>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</si>
  <si>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</si>
  <si>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</si>
  <si>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</si>
  <si>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</si>
  <si>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</si>
  <si>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</si>
  <si>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</si>
  <si>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</si>
  <si>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</si>
  <si>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</si>
  <si>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</si>
  <si>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</si>
  <si>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</si>
  <si>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</si>
  <si>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</si>
  <si>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</si>
  <si>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</si>
  <si>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</si>
  <si>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</si>
  <si>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</si>
  <si>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</si>
  <si>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</si>
  <si>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</si>
  <si>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</si>
  <si>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</si>
  <si>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</si>
  <si>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</si>
  <si>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</si>
  <si>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</si>
  <si>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</si>
  <si>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</si>
  <si>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</si>
  <si>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</si>
  <si>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</si>
  <si>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</si>
  <si>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</si>
  <si>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</si>
  <si>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</si>
  <si>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</si>
  <si>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</si>
  <si>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</si>
  <si>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</si>
  <si>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</si>
  <si>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</si>
  <si>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</si>
  <si>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</si>
  <si>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</si>
  <si>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</si>
  <si>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</si>
  <si>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</si>
  <si>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</si>
  <si>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</si>
  <si>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</si>
  <si>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</si>
  <si>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</si>
  <si>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</si>
  <si>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</si>
  <si>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</si>
  <si>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</si>
  <si>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</si>
  <si>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</si>
  <si>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</si>
  <si>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</si>
  <si>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</si>
  <si>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</si>
  <si>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</si>
  <si>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</si>
  <si>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</si>
  <si>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</si>
  <si>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</si>
  <si>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</si>
  <si>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</si>
  <si>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</si>
  <si>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</si>
  <si>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</si>
  <si>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</si>
  <si>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</si>
  <si>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</si>
  <si>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</si>
  <si>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</si>
  <si>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</si>
  <si>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</si>
  <si>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</si>
  <si>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</si>
  <si>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</si>
  <si>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</si>
  <si>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</si>
  <si>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</si>
  <si>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</si>
  <si>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</si>
  <si>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</si>
  <si>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</si>
  <si>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</si>
  <si>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</si>
  <si>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</si>
  <si>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</si>
  <si>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</si>
  <si>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</si>
  <si>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</si>
  <si>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</si>
  <si>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</si>
  <si>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</si>
  <si>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</si>
  <si>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</si>
  <si>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</si>
  <si>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</si>
  <si>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</si>
  <si>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</si>
  <si>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</si>
  <si>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</si>
  <si>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</si>
  <si>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</si>
  <si>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</si>
  <si>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</si>
  <si>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</si>
  <si>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</si>
  <si>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</si>
  <si>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</si>
  <si>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</si>
  <si>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</si>
  <si>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</si>
  <si>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</si>
  <si>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</si>
  <si>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</si>
  <si>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</si>
  <si>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</si>
  <si>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</si>
  <si>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</si>
  <si>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</si>
  <si>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</si>
  <si>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</si>
  <si>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</si>
  <si>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</si>
  <si>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</si>
  <si>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</si>
  <si>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</si>
  <si>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</si>
  <si>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</si>
  <si>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</si>
  <si>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</si>
  <si>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</si>
  <si>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</si>
  <si>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</si>
  <si>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</si>
  <si>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</si>
  <si>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</si>
  <si>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</si>
  <si>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</si>
  <si>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</si>
  <si>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</si>
  <si>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</si>
  <si>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</si>
  <si>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</si>
  <si>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</si>
  <si>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</si>
  <si>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</si>
  <si>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</si>
  <si>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</si>
  <si>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</si>
  <si>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</si>
  <si>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</si>
  <si>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</si>
  <si>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</si>
  <si>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</si>
  <si>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</si>
  <si>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</si>
  <si>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</si>
  <si>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</si>
  <si>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</si>
  <si>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</si>
  <si>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</si>
  <si>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</si>
  <si>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</si>
  <si>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</si>
  <si>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</si>
  <si>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</si>
  <si>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</si>
  <si>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</si>
  <si>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</si>
  <si>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</si>
  <si>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</si>
  <si>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</si>
  <si>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</si>
  <si>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</si>
  <si>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</si>
  <si>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</si>
  <si>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</si>
  <si>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</si>
  <si>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</si>
  <si>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</si>
  <si>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</si>
  <si>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</si>
  <si>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</si>
  <si>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</si>
  <si>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</si>
  <si>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</si>
  <si>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</si>
  <si>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</si>
  <si>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</si>
  <si>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</si>
  <si>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</si>
  <si>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</si>
  <si>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</si>
  <si>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</si>
  <si>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</si>
  <si>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</si>
  <si>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</si>
  <si>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</si>
  <si>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</si>
  <si>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</si>
  <si>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</si>
  <si>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</si>
  <si>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</si>
  <si>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</si>
  <si>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</si>
  <si>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</si>
  <si>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</si>
  <si>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</si>
  <si>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</si>
  <si>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</si>
  <si>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</si>
  <si>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</si>
  <si>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</si>
  <si>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</si>
  <si>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</si>
  <si>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</si>
  <si>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</si>
  <si>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</si>
  <si>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</si>
  <si>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</si>
  <si>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</si>
  <si>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</si>
  <si>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</si>
  <si>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</si>
  <si>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</si>
  <si>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</si>
  <si>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</si>
  <si>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</si>
  <si>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</si>
  <si>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</si>
  <si>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</si>
  <si>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</si>
  <si>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</si>
  <si>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</si>
  <si>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</si>
  <si>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</si>
  <si>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</si>
  <si>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</si>
  <si>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</si>
  <si>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</si>
  <si>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</si>
  <si>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</si>
  <si>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</si>
  <si>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</si>
  <si>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</si>
  <si>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</si>
  <si>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</si>
  <si>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</si>
  <si>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</si>
  <si>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</si>
  <si>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</si>
  <si>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</si>
  <si>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</si>
  <si>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</si>
  <si>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</si>
  <si>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</si>
  <si>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</si>
  <si>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</si>
  <si>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</si>
  <si>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</si>
  <si>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</si>
  <si>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</si>
  <si>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</si>
  <si>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</si>
  <si>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</si>
  <si>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</si>
  <si>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</si>
  <si>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</si>
  <si>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</si>
  <si>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</si>
  <si>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</si>
  <si>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</si>
  <si>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</si>
  <si>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</si>
  <si>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</si>
  <si>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</si>
  <si>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</si>
  <si>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</si>
  <si>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</si>
  <si>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</si>
  <si>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</si>
  <si>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</si>
  <si>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</si>
  <si>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</si>
  <si>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</si>
  <si>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</si>
  <si>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</si>
  <si>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</si>
  <si>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</si>
  <si>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</si>
  <si>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</si>
  <si>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</si>
  <si>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</si>
  <si>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</si>
  <si>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</si>
  <si>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</si>
  <si>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</si>
  <si>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</si>
  <si>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</si>
  <si>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</si>
  <si>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</si>
  <si>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</si>
  <si>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</si>
  <si>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</si>
  <si>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</si>
  <si>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</si>
  <si>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</si>
  <si>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</si>
  <si>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</si>
  <si>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</si>
  <si>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</si>
  <si>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</si>
  <si>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</si>
  <si>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</si>
  <si>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</si>
  <si>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</si>
  <si>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</si>
  <si>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</si>
  <si>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</si>
  <si>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</si>
  <si>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</si>
  <si>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</si>
  <si>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</si>
  <si>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</si>
  <si>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</si>
  <si>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</si>
  <si>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</si>
  <si>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</si>
  <si>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</si>
  <si>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</si>
  <si>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</si>
  <si>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</si>
  <si>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</si>
  <si>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</si>
  <si>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</si>
  <si>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</si>
  <si>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</si>
  <si>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</si>
  <si>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</si>
  <si>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</si>
  <si>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</si>
  <si>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</si>
  <si>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</si>
  <si>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</si>
  <si>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</si>
  <si>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</si>
  <si>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</si>
  <si>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</si>
  <si>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</si>
  <si>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</si>
  <si>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</si>
  <si>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</si>
  <si>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</si>
  <si>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</si>
  <si>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</si>
  <si>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</si>
  <si>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</si>
  <si>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</si>
  <si>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</si>
  <si>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</si>
  <si>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</si>
  <si>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</si>
  <si>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</si>
  <si>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</si>
  <si>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</si>
  <si>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</si>
  <si>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</si>
  <si>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</si>
  <si>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</si>
  <si>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</si>
  <si>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</si>
  <si>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</si>
  <si>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</si>
  <si>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</si>
  <si>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</si>
  <si>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</si>
  <si>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</si>
  <si>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</si>
  <si>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</si>
  <si>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</si>
  <si>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</si>
  <si>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</si>
  <si>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</si>
  <si>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</si>
  <si>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</si>
  <si>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</si>
  <si>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</si>
  <si>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</si>
  <si>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</si>
  <si>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</si>
  <si>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</si>
  <si>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</si>
  <si>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</si>
  <si>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</si>
  <si>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</si>
  <si>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</si>
  <si>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</si>
  <si>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</si>
  <si>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</si>
  <si>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</si>
  <si>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</si>
  <si>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</si>
  <si>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</si>
  <si>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</si>
  <si>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</si>
  <si>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</si>
  <si>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</si>
  <si>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</si>
  <si>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</si>
  <si>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</si>
  <si>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</si>
  <si>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</si>
  <si>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</si>
  <si>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</si>
  <si>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</si>
  <si>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</si>
  <si>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</si>
  <si>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</si>
  <si>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</si>
  <si>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</si>
  <si>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</si>
  <si>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</si>
  <si>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</si>
  <si>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</si>
  <si>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</si>
  <si>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</si>
  <si>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</si>
  <si>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</si>
  <si>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</si>
  <si>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</si>
  <si>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</si>
  <si>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</si>
  <si>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</si>
  <si>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</si>
  <si>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</si>
  <si>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</si>
  <si>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</si>
  <si>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</si>
  <si>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</si>
  <si>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</si>
  <si>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</si>
  <si>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</si>
  <si>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</si>
  <si>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</si>
  <si>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</si>
  <si>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</si>
  <si>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</si>
  <si>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</si>
  <si>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</si>
  <si>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</si>
  <si>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</si>
  <si>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</si>
  <si>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</si>
  <si>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</si>
  <si>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</si>
  <si>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</si>
  <si>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</si>
  <si>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</si>
  <si>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</si>
  <si>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</si>
  <si>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</si>
  <si>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</si>
  <si>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</si>
  <si>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</si>
  <si>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</si>
  <si>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</si>
  <si>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</si>
  <si>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</si>
  <si>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</si>
  <si>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</si>
  <si>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</si>
  <si>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</si>
  <si>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</si>
  <si>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</si>
  <si>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</si>
  <si>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</si>
  <si>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</si>
  <si>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</si>
  <si>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</si>
  <si>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</si>
  <si>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</si>
  <si>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</si>
  <si>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</si>
  <si>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</si>
  <si>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</si>
  <si>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</si>
  <si>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</si>
  <si>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</si>
  <si>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</si>
  <si>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</si>
  <si>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</si>
  <si>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</si>
  <si>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</si>
  <si>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</si>
  <si>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</si>
  <si>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</si>
  <si>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</si>
  <si>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</si>
  <si>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</si>
  <si>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</si>
  <si>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</si>
  <si>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</si>
  <si>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</si>
  <si>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</si>
  <si>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</si>
  <si>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</si>
  <si>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</si>
  <si>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</si>
  <si>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</si>
  <si>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</si>
  <si>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</si>
  <si>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</si>
  <si>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</si>
  <si>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</si>
  <si>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</si>
  <si>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</si>
  <si>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</si>
  <si>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</si>
  <si>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</si>
  <si>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</si>
  <si>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</si>
  <si>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</si>
  <si>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</si>
  <si>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</si>
  <si>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</si>
  <si>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</si>
  <si>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</si>
  <si>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</si>
  <si>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</si>
  <si>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</si>
  <si>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</si>
  <si>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</si>
  <si>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</si>
  <si>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</si>
  <si>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</si>
  <si>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</si>
  <si>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</si>
  <si>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</si>
  <si>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</si>
  <si>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</si>
  <si>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</si>
  <si>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</si>
  <si>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</si>
  <si>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</si>
  <si>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</si>
  <si>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</si>
  <si>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</si>
  <si>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</si>
  <si>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</si>
  <si>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</si>
  <si>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</si>
  <si>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</si>
  <si>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</si>
  <si>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</si>
  <si>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</si>
  <si>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</si>
  <si>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</si>
  <si>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</si>
  <si>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</si>
  <si>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</si>
  <si>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</si>
  <si>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</si>
  <si>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</si>
  <si>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</si>
  <si>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</si>
  <si>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</si>
  <si>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</si>
  <si>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</si>
  <si>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</si>
  <si>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</si>
  <si>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</si>
  <si>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</si>
  <si>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</si>
  <si>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</si>
  <si>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</si>
  <si>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</si>
  <si>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</si>
  <si>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</si>
  <si>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</si>
  <si>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</si>
  <si>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</si>
  <si>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</si>
  <si>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</si>
  <si>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</si>
  <si>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</si>
  <si>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</si>
  <si>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</si>
  <si>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</si>
  <si>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</si>
  <si>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</si>
  <si>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</si>
  <si>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</si>
  <si>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</si>
  <si>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</si>
  <si>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</si>
  <si>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</si>
  <si>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</si>
  <si>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</si>
  <si>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</si>
  <si>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</si>
  <si>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</si>
  <si>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</si>
  <si>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</si>
  <si>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</si>
  <si>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</si>
  <si>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</si>
  <si>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</si>
  <si>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</si>
  <si>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</si>
  <si>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</si>
  <si>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</si>
  <si>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</si>
  <si>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</si>
  <si>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</si>
  <si>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</si>
  <si>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</si>
  <si>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</si>
  <si>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</si>
  <si>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</si>
  <si>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</si>
  <si>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</si>
  <si>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</si>
  <si>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</si>
  <si>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</si>
  <si>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</si>
  <si>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</si>
  <si>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</si>
  <si>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</si>
  <si>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</si>
  <si>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</si>
  <si>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</si>
  <si>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</si>
  <si>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</si>
  <si>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</si>
  <si>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</si>
  <si>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</si>
  <si>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</si>
  <si>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</si>
  <si>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</si>
  <si>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</si>
  <si>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</si>
  <si>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</si>
  <si>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</si>
  <si>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</si>
  <si>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</si>
  <si>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</si>
  <si>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</si>
  <si>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</si>
  <si>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</si>
  <si>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</si>
  <si>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</si>
  <si>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</si>
  <si>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</si>
  <si>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</si>
  <si>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</si>
  <si>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</si>
  <si>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</si>
  <si>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</si>
  <si>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</si>
  <si>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</si>
  <si>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</si>
  <si>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</si>
  <si>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</si>
  <si>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</si>
  <si>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</si>
  <si>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</si>
  <si>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</si>
  <si>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</si>
  <si>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</si>
  <si>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</si>
  <si>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</si>
  <si>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</si>
  <si>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</si>
  <si>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</si>
  <si>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</si>
  <si>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</si>
  <si>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</si>
  <si>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</si>
  <si>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</si>
  <si>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</si>
  <si>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</si>
  <si>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</si>
  <si>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</si>
  <si>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</si>
  <si>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</si>
  <si>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</si>
  <si>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</si>
  <si>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</si>
  <si>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</si>
  <si>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</si>
  <si>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</si>
  <si>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</si>
  <si>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</si>
  <si>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</si>
  <si>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</si>
  <si>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</si>
  <si>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</si>
  <si>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</si>
  <si>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</si>
  <si>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</si>
  <si>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</si>
  <si>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</si>
  <si>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</si>
  <si>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</si>
  <si>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</si>
  <si>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</si>
  <si>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</si>
  <si>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</si>
  <si>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</si>
  <si>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</si>
  <si>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</si>
  <si>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</si>
  <si>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</si>
  <si>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</si>
  <si>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</si>
  <si>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</si>
  <si>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</si>
  <si>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</si>
  <si>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</si>
  <si>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</si>
  <si>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</si>
  <si>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</si>
  <si>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</si>
  <si>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</si>
  <si>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</si>
  <si>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</si>
  <si>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</si>
  <si>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</si>
  <si>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</si>
  <si>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</si>
  <si>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</si>
  <si>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</si>
  <si>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</si>
  <si>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</si>
  <si>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</si>
  <si>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</si>
  <si>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</si>
  <si>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</si>
  <si>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</si>
  <si>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</si>
  <si>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</si>
  <si>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</si>
  <si>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</si>
  <si>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</si>
  <si>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</si>
  <si>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</si>
  <si>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</si>
  <si>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</si>
  <si>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</si>
  <si>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</si>
  <si>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</si>
  <si>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</si>
  <si>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</si>
  <si>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</si>
  <si>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</si>
  <si>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</si>
  <si>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</si>
  <si>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</si>
  <si>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</si>
  <si>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</si>
  <si>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</si>
  <si>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</si>
  <si>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</si>
  <si>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</si>
  <si>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</si>
  <si>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</si>
  <si>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</si>
  <si>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</si>
  <si>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</si>
  <si>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</si>
  <si>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</si>
  <si>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</si>
  <si>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</si>
  <si>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</si>
  <si>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</si>
  <si>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</si>
  <si>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</si>
  <si>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</si>
  <si>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</si>
  <si>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</si>
  <si>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</si>
  <si>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</si>
  <si>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</si>
  <si>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</si>
  <si>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</si>
  <si>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</si>
  <si>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</si>
  <si>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</si>
  <si>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</si>
  <si>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</si>
  <si>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</si>
  <si>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</si>
  <si>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</si>
  <si>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</si>
  <si>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</si>
  <si>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</si>
  <si>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</si>
  <si>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</si>
  <si>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</si>
  <si>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</si>
  <si>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</si>
  <si>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</si>
  <si>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</si>
  <si>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</si>
  <si>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</si>
  <si>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</si>
  <si>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</si>
  <si>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</si>
  <si>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</si>
  <si>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</si>
  <si>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</si>
  <si>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</si>
  <si>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</si>
  <si>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</si>
  <si>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</si>
  <si>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</si>
  <si>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</si>
  <si>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</si>
  <si>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</si>
  <si>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</si>
  <si>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</si>
  <si>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</si>
  <si>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</si>
  <si>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</si>
  <si>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</si>
  <si>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</si>
  <si>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</si>
  <si>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</si>
  <si>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</si>
  <si>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</si>
  <si>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</si>
  <si>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</si>
  <si>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</si>
  <si>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</si>
  <si>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</si>
  <si>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</si>
  <si>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</si>
  <si>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</si>
  <si>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</si>
  <si>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</si>
  <si>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</si>
  <si>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</si>
  <si>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</si>
  <si>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</si>
  <si>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</si>
  <si>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</si>
  <si>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</si>
  <si>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</si>
  <si>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</si>
  <si>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</si>
  <si>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</si>
  <si>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</si>
  <si>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</si>
  <si>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</si>
  <si>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</si>
  <si>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</si>
  <si>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</si>
  <si>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</si>
  <si>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</si>
  <si>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</si>
  <si>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</si>
  <si>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</si>
  <si>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</si>
  <si>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</si>
  <si>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</si>
  <si>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</si>
  <si>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</si>
  <si>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</si>
  <si>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</si>
  <si>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</si>
  <si>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</si>
  <si>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</si>
  <si>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</si>
  <si>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</si>
  <si>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</si>
  <si>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</si>
  <si>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</si>
  <si>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</si>
  <si>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</si>
  <si>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</si>
  <si>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</si>
  <si>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</si>
  <si>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</si>
  <si>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</si>
  <si>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</si>
  <si>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</si>
  <si>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</si>
  <si>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</si>
  <si>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</si>
  <si>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</si>
  <si>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</si>
  <si>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</si>
  <si>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</si>
  <si>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</si>
  <si>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</si>
  <si>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</si>
  <si>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</si>
  <si>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</si>
  <si>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</si>
  <si>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</si>
  <si>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</si>
  <si>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</si>
  <si>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</si>
  <si>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</si>
  <si>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</si>
  <si>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</si>
  <si>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</si>
  <si>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</si>
  <si>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</si>
  <si>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</si>
  <si>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</si>
  <si>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</si>
  <si>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</si>
  <si>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</si>
  <si>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</si>
  <si>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</si>
  <si>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</si>
  <si>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</si>
  <si>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</si>
  <si>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</si>
  <si>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</si>
  <si>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</si>
  <si>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</si>
  <si>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</si>
  <si>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</si>
  <si>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</si>
  <si>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</si>
  <si>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</si>
  <si>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</si>
  <si>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</si>
  <si>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</si>
  <si>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</si>
  <si>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</si>
  <si>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</si>
  <si>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</si>
  <si>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</si>
  <si>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</si>
  <si>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</si>
  <si>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</si>
  <si>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</si>
  <si>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</si>
  <si>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</si>
  <si>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</si>
  <si>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</si>
  <si>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</si>
  <si>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</si>
  <si>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</si>
  <si>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</si>
  <si>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</si>
  <si>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</si>
  <si>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</si>
  <si>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</si>
  <si>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</si>
  <si>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</si>
  <si>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</si>
  <si>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</si>
  <si>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</si>
  <si>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</si>
  <si>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</si>
  <si>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</si>
  <si>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</si>
  <si>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</si>
  <si>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</si>
  <si>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</si>
  <si>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</si>
  <si>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</si>
  <si>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</si>
  <si>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</si>
  <si>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</si>
  <si>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</si>
  <si>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</si>
  <si>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</si>
  <si>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</si>
  <si>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</si>
  <si>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</si>
  <si>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</si>
  <si>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</si>
  <si>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</si>
  <si>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</si>
  <si>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</si>
  <si>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</si>
  <si>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</si>
  <si>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</si>
  <si>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</si>
  <si>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</si>
  <si>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</si>
  <si>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</si>
  <si>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</si>
  <si>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</si>
  <si>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</si>
  <si>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</si>
  <si>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</si>
  <si>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</si>
  <si>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</si>
  <si>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</si>
  <si>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</si>
  <si>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</si>
  <si>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</si>
  <si>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</si>
  <si>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</si>
  <si>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</si>
  <si>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</si>
  <si>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</si>
  <si>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</si>
  <si>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</si>
  <si>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</si>
  <si>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</si>
  <si>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</si>
  <si>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</si>
  <si>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</si>
  <si>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</si>
  <si>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</si>
  <si>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</si>
  <si>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</si>
  <si>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</si>
  <si>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</si>
  <si>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</si>
  <si>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</si>
  <si>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</si>
  <si>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</si>
  <si>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</si>
  <si>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</si>
  <si>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</si>
  <si>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</si>
  <si>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</si>
  <si>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</si>
  <si>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</si>
  <si>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</si>
  <si>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</si>
  <si>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</si>
  <si>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</si>
  <si>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</si>
  <si>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</si>
  <si>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</si>
  <si>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</si>
  <si>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</si>
  <si>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</si>
  <si>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</si>
  <si>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</si>
  <si>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</si>
  <si>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</si>
  <si>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</si>
  <si>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</si>
  <si>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</si>
  <si>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</si>
  <si>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</si>
  <si>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</si>
  <si>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</si>
  <si>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</si>
  <si>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</si>
  <si>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</si>
  <si>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</si>
  <si>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</si>
  <si>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</si>
  <si>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</si>
  <si>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</si>
  <si>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</si>
  <si>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</si>
  <si>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</si>
  <si>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</si>
  <si>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</si>
  <si>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</si>
  <si>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</si>
  <si>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</si>
  <si>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</si>
  <si>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</si>
  <si>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</si>
  <si>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</si>
  <si>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</si>
  <si>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</si>
  <si>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</si>
  <si>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</si>
  <si>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</si>
  <si>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</si>
  <si>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</si>
  <si>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</si>
  <si>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</si>
  <si>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</si>
  <si>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</si>
  <si>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</si>
  <si>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</si>
  <si>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</si>
  <si>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</si>
  <si>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</si>
  <si>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</si>
  <si>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</si>
  <si>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</si>
  <si>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</si>
  <si>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</si>
  <si>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</si>
  <si>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</si>
  <si>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</si>
  <si>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</si>
  <si>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</si>
  <si>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</si>
  <si>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</si>
  <si>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</si>
  <si>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</si>
  <si>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</si>
  <si>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</si>
  <si>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</si>
  <si>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</si>
  <si>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</si>
  <si>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</si>
  <si>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</si>
  <si>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</si>
  <si>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</si>
  <si>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</si>
  <si>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</si>
  <si>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</si>
  <si>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</si>
  <si>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</si>
  <si>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</si>
  <si>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</si>
  <si>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</si>
  <si>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</si>
  <si>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</si>
  <si>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</si>
  <si>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</si>
  <si>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</si>
  <si>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</si>
  <si>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</si>
  <si>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</si>
  <si>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</si>
  <si>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</si>
  <si>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</si>
  <si>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</si>
  <si>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</si>
  <si>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</si>
  <si>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</si>
  <si>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</si>
  <si>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</si>
  <si>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</si>
  <si>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</si>
  <si>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</si>
  <si>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</si>
  <si>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</si>
  <si>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</si>
  <si>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</si>
  <si>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</si>
  <si>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</si>
  <si>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</si>
  <si>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</si>
  <si>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</si>
  <si>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</si>
  <si>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</si>
  <si>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</si>
  <si>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</si>
  <si>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</si>
  <si>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</si>
  <si>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</si>
  <si>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</si>
  <si>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</si>
  <si>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</si>
  <si>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</si>
  <si>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</si>
  <si>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</si>
  <si>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</si>
  <si>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</si>
  <si>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</si>
  <si>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</si>
  <si>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</si>
  <si>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</si>
  <si>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</si>
  <si>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</si>
  <si>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</si>
  <si>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</si>
  <si>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</si>
  <si>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</si>
  <si>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</si>
  <si>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</si>
  <si>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</si>
  <si>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</si>
  <si>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</si>
  <si>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</si>
  <si>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</si>
  <si>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</si>
  <si>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</si>
  <si>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</si>
  <si>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</si>
  <si>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</si>
  <si>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</si>
  <si>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</si>
  <si>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</si>
  <si>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</si>
  <si>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</si>
  <si>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</si>
  <si>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</si>
  <si>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</si>
  <si>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</si>
  <si>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</si>
  <si>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</si>
  <si>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</si>
  <si>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</si>
  <si>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</si>
  <si>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</si>
  <si>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</si>
  <si>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</si>
  <si>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</si>
  <si>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</si>
  <si>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</si>
  <si>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</si>
  <si>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</si>
  <si>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</si>
  <si>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</si>
  <si>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</si>
  <si>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</si>
  <si>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</si>
  <si>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</si>
  <si>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</si>
  <si>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</si>
  <si>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</si>
  <si>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</si>
  <si>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</si>
  <si>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</si>
  <si>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</si>
  <si>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</si>
  <si>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</si>
  <si>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</si>
  <si>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</si>
  <si>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</si>
  <si>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</si>
  <si>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</si>
  <si>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</si>
  <si>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</si>
  <si>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</si>
  <si>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</si>
  <si>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</si>
  <si>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</si>
  <si>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</si>
  <si>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</si>
  <si>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</si>
  <si>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</si>
  <si>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</si>
  <si>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</si>
  <si>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</si>
  <si>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</si>
  <si>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</si>
  <si>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</si>
  <si>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</si>
  <si>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</si>
  <si>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</si>
  <si>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</si>
  <si>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</si>
  <si>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</si>
  <si>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</si>
  <si>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</si>
  <si>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</si>
  <si>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</si>
  <si>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</si>
  <si>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</si>
  <si>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</si>
  <si>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</si>
  <si>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</si>
  <si>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</si>
  <si>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</si>
  <si>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</si>
  <si>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</si>
  <si>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</si>
  <si>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</si>
  <si>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</si>
  <si>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</si>
  <si>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</si>
  <si>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</si>
  <si>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</si>
  <si>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</si>
  <si>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</si>
  <si>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</si>
  <si>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</si>
  <si>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</si>
  <si>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</si>
  <si>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</si>
  <si>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</si>
  <si>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</si>
  <si>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</si>
  <si>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</si>
  <si>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</si>
  <si>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</si>
  <si>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</si>
  <si>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</si>
  <si>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</si>
  <si>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</si>
  <si>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</si>
  <si>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</si>
  <si>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</si>
  <si>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</si>
  <si>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</si>
  <si>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</si>
  <si>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</si>
  <si>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</si>
  <si>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</si>
  <si>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</si>
  <si>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</si>
  <si>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</si>
  <si>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</si>
  <si>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</si>
  <si>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</si>
  <si>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</si>
  <si>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</si>
  <si>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</si>
  <si>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</si>
  <si>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</si>
  <si>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</si>
  <si>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</si>
  <si>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</si>
  <si>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</si>
  <si>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</si>
  <si>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</si>
  <si>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</si>
  <si>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</si>
  <si>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</si>
  <si>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</si>
  <si>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</si>
  <si>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</si>
  <si>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</si>
  <si>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</si>
  <si>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</si>
  <si>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</si>
  <si>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</si>
  <si>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</si>
  <si>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</si>
  <si>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</si>
  <si>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</si>
  <si>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</si>
  <si>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</si>
  <si>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</si>
  <si>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</si>
  <si>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</si>
  <si>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</si>
  <si>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</si>
  <si>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</si>
  <si>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</si>
  <si>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</si>
  <si>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</si>
  <si>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</si>
  <si>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</si>
  <si>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</si>
  <si>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</si>
  <si>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</si>
  <si>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</si>
  <si>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</si>
  <si>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</si>
  <si>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</si>
  <si>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</si>
  <si>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</si>
  <si>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</si>
  <si>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</si>
  <si>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</si>
  <si>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</si>
  <si>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</si>
  <si>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</si>
  <si>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</si>
  <si>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</si>
  <si>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</si>
  <si>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</si>
  <si>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</si>
  <si>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</si>
  <si>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</si>
  <si>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</si>
  <si>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</si>
  <si>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</si>
  <si>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</si>
  <si>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</si>
  <si>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</si>
  <si>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</si>
  <si>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</si>
  <si>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</si>
  <si>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</si>
  <si>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</si>
  <si>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</si>
  <si>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</si>
  <si>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</si>
  <si>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</si>
  <si>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</si>
  <si>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</si>
  <si>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</si>
  <si>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</si>
  <si>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</si>
  <si>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</si>
  <si>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</si>
  <si>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</si>
  <si>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</si>
  <si>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</si>
  <si>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</si>
  <si>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</si>
  <si>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</si>
  <si>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</si>
  <si>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</si>
  <si>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</si>
  <si>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</si>
  <si>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</si>
  <si>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</si>
  <si>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</si>
  <si>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</si>
  <si>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</si>
  <si>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</si>
  <si>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</si>
  <si>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</si>
  <si>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</si>
  <si>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</si>
  <si>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</si>
  <si>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</si>
  <si>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</si>
  <si>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</si>
  <si>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</si>
  <si>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</si>
  <si>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</si>
  <si>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</si>
  <si>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</si>
  <si>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</si>
  <si>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</si>
  <si>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</si>
  <si>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</si>
  <si>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</si>
  <si>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</si>
  <si>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</si>
  <si>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</si>
  <si>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</si>
  <si>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</si>
  <si>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</si>
  <si>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</si>
  <si>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</si>
  <si>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</si>
  <si>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</si>
  <si>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</si>
  <si>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</si>
  <si>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</si>
  <si>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</si>
  <si>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</si>
  <si>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</si>
  <si>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</si>
  <si>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</si>
  <si>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</si>
  <si>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</si>
  <si>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</si>
  <si>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</si>
  <si>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</si>
  <si>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</si>
  <si>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</si>
  <si>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</si>
  <si>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</si>
  <si>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</si>
  <si>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</si>
  <si>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</si>
  <si>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</si>
  <si>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</si>
  <si>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</si>
  <si>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</si>
  <si>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</si>
  <si>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</si>
  <si>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</si>
  <si>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</si>
  <si>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</si>
  <si>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</si>
  <si>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</si>
  <si>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</si>
  <si>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</si>
  <si>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</si>
  <si>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</si>
  <si>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</si>
  <si>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</si>
  <si>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</si>
  <si>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</si>
  <si>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</si>
  <si>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</si>
  <si>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</si>
  <si>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</si>
  <si>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</si>
  <si>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</si>
  <si>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</si>
  <si>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</si>
  <si>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</si>
  <si>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</si>
  <si>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</si>
  <si>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</si>
  <si>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</si>
  <si>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</si>
  <si>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</si>
  <si>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</si>
  <si>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</si>
  <si>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</si>
  <si>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</si>
  <si>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</si>
  <si>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</si>
  <si>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</si>
  <si>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</si>
  <si>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</si>
  <si>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</si>
  <si>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</si>
  <si>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</si>
  <si>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</si>
  <si>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</si>
  <si>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</si>
  <si>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</si>
  <si>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</si>
  <si>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</si>
  <si>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</si>
  <si>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</si>
  <si>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</si>
  <si>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</si>
  <si>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</si>
  <si>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</si>
  <si>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</si>
  <si>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</si>
  <si>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</si>
  <si>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</si>
  <si>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</si>
  <si>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</si>
  <si>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</si>
  <si>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</si>
  <si>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</si>
  <si>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</si>
  <si>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</si>
  <si>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</si>
  <si>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</si>
  <si>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</si>
  <si>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</si>
  <si>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</si>
  <si>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</si>
  <si>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</si>
  <si>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</si>
  <si>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</si>
  <si>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</si>
  <si>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</si>
  <si>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</si>
  <si>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</si>
  <si>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</si>
  <si>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</si>
  <si>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</si>
  <si>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</si>
  <si>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</si>
  <si>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</si>
  <si>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</si>
  <si>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</si>
  <si>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</si>
  <si>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</si>
  <si>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</si>
  <si>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</si>
  <si>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</si>
  <si>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</si>
  <si>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</si>
  <si>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</si>
  <si>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</si>
  <si>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</si>
  <si>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</si>
  <si>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</si>
  <si>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</si>
  <si>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</si>
  <si>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</si>
  <si>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</si>
  <si>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</si>
  <si>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</si>
  <si>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</si>
  <si>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</si>
  <si>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</si>
  <si>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</si>
  <si>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</si>
  <si>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</si>
  <si>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</si>
  <si>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</si>
  <si>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</si>
  <si>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</si>
  <si>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</si>
  <si>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</si>
  <si>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</si>
  <si>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</si>
  <si>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</si>
  <si>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</si>
  <si>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</si>
  <si>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</si>
  <si>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</si>
  <si>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</si>
  <si>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</si>
  <si>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</si>
  <si>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</si>
  <si>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</si>
  <si>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</si>
  <si>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</si>
  <si>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</si>
  <si>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</si>
  <si>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</si>
  <si>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</si>
  <si>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</si>
  <si>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</si>
  <si>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</si>
  <si>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</si>
  <si>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</si>
  <si>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</si>
  <si>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</si>
  <si>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</si>
  <si>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</si>
  <si>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</si>
  <si>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</si>
  <si>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</si>
  <si>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</si>
  <si>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</si>
  <si>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</si>
  <si>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</si>
  <si>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</si>
  <si>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</si>
  <si>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</si>
  <si>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</si>
  <si>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</si>
  <si>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</si>
  <si>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</si>
  <si>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</si>
  <si>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</si>
  <si>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</si>
  <si>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</si>
  <si>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</si>
  <si>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</si>
  <si>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</si>
  <si>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</si>
  <si>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</si>
  <si>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</si>
  <si>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</si>
  <si>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</si>
  <si>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</si>
  <si>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</si>
  <si>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</si>
  <si>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</si>
  <si>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</si>
  <si>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</si>
  <si>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</si>
  <si>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</si>
  <si>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</si>
  <si>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</si>
  <si>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</si>
  <si>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</si>
  <si>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</si>
  <si>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</si>
  <si>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</si>
  <si>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</si>
  <si>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</si>
  <si>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</si>
  <si>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</si>
  <si>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</si>
  <si>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</si>
  <si>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</si>
  <si>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</si>
  <si>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</si>
  <si>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</si>
  <si>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</si>
  <si>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</si>
  <si>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</si>
  <si>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</si>
  <si>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</si>
  <si>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</si>
  <si>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</si>
  <si>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</si>
  <si>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</si>
  <si>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</si>
  <si>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</si>
  <si>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</si>
  <si>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</si>
  <si>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</si>
  <si>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</si>
  <si>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</si>
  <si>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</si>
  <si>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</si>
  <si>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</si>
  <si>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</si>
  <si>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</si>
  <si>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</si>
  <si>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</si>
  <si>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</si>
  <si>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</si>
  <si>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</si>
  <si>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</si>
  <si>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</si>
  <si>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</si>
  <si>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</si>
  <si>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</si>
  <si>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</si>
  <si>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</si>
  <si>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</si>
  <si>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</si>
  <si>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</si>
  <si>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</si>
  <si>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</si>
  <si>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</si>
  <si>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</si>
  <si>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</si>
  <si>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</si>
  <si>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</si>
  <si>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</si>
  <si>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</si>
  <si>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</si>
  <si>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</si>
  <si>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</si>
  <si>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</si>
  <si>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</si>
  <si>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</si>
  <si>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</si>
  <si>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</si>
  <si>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</si>
  <si>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</si>
  <si>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</si>
  <si>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</si>
  <si>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</si>
  <si>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</si>
  <si>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</si>
  <si>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</si>
  <si>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</si>
  <si>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</si>
  <si>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</si>
  <si>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</si>
  <si>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</si>
  <si>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</si>
  <si>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</si>
  <si>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</si>
  <si>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</si>
  <si>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</si>
  <si>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</si>
  <si>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</si>
  <si>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</si>
  <si>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</si>
  <si>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</si>
  <si>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</si>
  <si>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</si>
  <si>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</si>
  <si>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</si>
  <si>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</si>
  <si>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</si>
  <si>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</si>
  <si>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</si>
  <si>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</si>
  <si>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</si>
  <si>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</si>
  <si>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</si>
  <si>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</si>
  <si>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</si>
  <si>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</si>
  <si>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</si>
  <si>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</si>
  <si>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</si>
  <si>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</si>
  <si>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</si>
  <si>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</si>
  <si>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</si>
  <si>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</si>
  <si>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</si>
  <si>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</si>
  <si>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</si>
  <si>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</si>
  <si>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</si>
  <si>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</si>
  <si>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</si>
  <si>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</si>
  <si>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</si>
  <si>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</si>
  <si>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</si>
  <si>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</si>
  <si>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</si>
  <si>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</si>
  <si>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</si>
  <si>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</si>
  <si>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</si>
  <si>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</si>
  <si>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</si>
  <si>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</si>
  <si>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</si>
  <si>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</si>
  <si>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</si>
  <si>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</si>
  <si>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</si>
  <si>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</si>
  <si>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</si>
  <si>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</si>
  <si>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</si>
  <si>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</si>
  <si>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</si>
  <si>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</si>
  <si>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</si>
  <si>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</si>
  <si>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</si>
  <si>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</si>
  <si>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</si>
  <si>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</si>
  <si>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</si>
  <si>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</si>
  <si>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</si>
  <si>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</si>
  <si>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</si>
  <si>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</si>
  <si>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</si>
  <si>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</si>
  <si>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</si>
  <si>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</si>
  <si>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</si>
  <si>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</si>
  <si>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</si>
  <si>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</si>
  <si>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</si>
  <si>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</si>
  <si>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</si>
  <si>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</si>
  <si>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</si>
  <si>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</si>
  <si>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</si>
  <si>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</si>
  <si>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</si>
  <si>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</si>
  <si>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</si>
  <si>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</si>
  <si>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</si>
  <si>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</si>
  <si>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</si>
  <si>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</si>
  <si>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</si>
  <si>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</si>
  <si>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</si>
  <si>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</si>
  <si>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</si>
  <si>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</si>
  <si>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</si>
  <si>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</si>
  <si>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</si>
  <si>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</si>
  <si>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</si>
  <si>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</si>
  <si>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</si>
  <si>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</si>
  <si>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</si>
  <si>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</si>
  <si>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</si>
  <si>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</si>
  <si>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</si>
  <si>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</si>
  <si>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</si>
  <si>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</si>
  <si>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</si>
  <si>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</si>
  <si>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</si>
  <si>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</si>
  <si>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</si>
  <si>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</si>
  <si>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</si>
  <si>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</si>
  <si>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</si>
  <si>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</si>
  <si>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</si>
  <si>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</si>
  <si>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</si>
  <si>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</si>
  <si>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</si>
  <si>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</si>
  <si>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</si>
  <si>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</si>
  <si>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</si>
  <si>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</si>
  <si>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</si>
  <si>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</si>
  <si>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</si>
  <si>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</si>
  <si>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</si>
  <si>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</si>
  <si>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</si>
  <si>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</si>
  <si>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</si>
  <si>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</si>
  <si>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</si>
  <si>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</si>
  <si>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</si>
  <si>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</si>
  <si>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</si>
  <si>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</si>
  <si>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</si>
  <si>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</si>
  <si>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</si>
  <si>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</si>
  <si>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</si>
  <si>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</si>
  <si>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</si>
  <si>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</si>
  <si>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</si>
  <si>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</si>
  <si>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</si>
  <si>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</si>
  <si>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</si>
  <si>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</si>
  <si>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</si>
  <si>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</si>
  <si>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</si>
  <si>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</si>
  <si>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</si>
  <si>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</si>
  <si>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</si>
  <si>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</si>
  <si>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</si>
  <si>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</si>
  <si>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</si>
  <si>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</si>
  <si>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</si>
  <si>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</si>
  <si>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</si>
  <si>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</si>
  <si>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</si>
  <si>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</si>
  <si>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</si>
  <si>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</si>
  <si>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</si>
  <si>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</si>
  <si>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</si>
  <si>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</si>
  <si>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</si>
  <si>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</si>
  <si>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</si>
  <si>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</si>
  <si>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</si>
  <si>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</si>
  <si>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</si>
  <si>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</si>
  <si>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</si>
  <si>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</si>
  <si>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</si>
  <si>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</si>
  <si>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</si>
  <si>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</si>
  <si>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</si>
  <si>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</si>
  <si>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</si>
  <si>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</si>
  <si>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</si>
  <si>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</si>
  <si>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</si>
  <si>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</si>
  <si>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</si>
  <si>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</si>
  <si>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</si>
  <si>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</si>
  <si>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</si>
  <si>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</si>
  <si>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</si>
  <si>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</si>
  <si>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</si>
  <si>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</si>
  <si>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</si>
  <si>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</si>
  <si>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</si>
  <si>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</si>
  <si>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</si>
  <si>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</si>
  <si>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</si>
  <si>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</si>
  <si>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</si>
  <si>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</si>
  <si>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</si>
  <si>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</si>
  <si>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</si>
  <si>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</si>
  <si>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</si>
  <si>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</si>
  <si>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</si>
  <si>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</si>
  <si>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</si>
  <si>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</si>
  <si>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</si>
  <si>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</si>
  <si>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</si>
  <si>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</si>
  <si>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</si>
  <si>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</si>
  <si>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</si>
  <si>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</si>
  <si>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</si>
  <si>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</si>
  <si>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</si>
  <si>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</si>
  <si>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</si>
  <si>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</si>
  <si>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</si>
  <si>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</si>
  <si>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</si>
  <si>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</si>
  <si>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</si>
  <si>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</si>
  <si>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</si>
  <si>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</si>
  <si>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</si>
  <si>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</si>
  <si>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</si>
  <si>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</si>
  <si>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</si>
  <si>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</si>
  <si>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</si>
  <si>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</si>
  <si>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</si>
  <si>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</si>
  <si>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</si>
  <si>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</si>
  <si>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</si>
  <si>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</si>
  <si>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</si>
  <si>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</si>
  <si>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</si>
  <si>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</si>
  <si>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</si>
  <si>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</si>
  <si>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</si>
  <si>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</si>
  <si>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</si>
  <si>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</si>
  <si>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</si>
  <si>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</si>
  <si>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</si>
  <si>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</si>
  <si>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</si>
  <si>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</si>
  <si>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</si>
  <si>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</si>
  <si>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</si>
  <si>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</si>
  <si>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</si>
  <si>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</si>
  <si>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</si>
  <si>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</si>
  <si>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</si>
  <si>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</si>
  <si>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</si>
  <si>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</si>
  <si>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</si>
  <si>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</si>
  <si>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</si>
  <si>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</si>
  <si>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</si>
  <si>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</si>
  <si>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</si>
  <si>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</si>
  <si>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</si>
  <si>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</si>
  <si>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</si>
  <si>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</si>
  <si>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</si>
  <si>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</si>
  <si>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</si>
  <si>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</si>
  <si>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</si>
  <si>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</si>
  <si>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</si>
  <si>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</si>
  <si>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</si>
  <si>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</si>
  <si>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</si>
  <si>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</si>
  <si>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</si>
  <si>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</si>
  <si>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</si>
  <si>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</si>
  <si>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</si>
  <si>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</si>
  <si>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</si>
  <si>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</si>
  <si>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</si>
  <si>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</si>
  <si>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</si>
  <si>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</si>
  <si>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</si>
  <si>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</si>
  <si>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</si>
  <si>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</si>
  <si>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</si>
  <si>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</si>
  <si>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</si>
  <si>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</si>
  <si>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</si>
  <si>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</si>
  <si>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</si>
  <si>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</si>
  <si>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</si>
  <si>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</si>
  <si>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</si>
  <si>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</si>
  <si>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</si>
  <si>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</si>
  <si>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</si>
  <si>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</si>
  <si>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</si>
  <si>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</si>
  <si>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</si>
  <si>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</si>
  <si>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</si>
  <si>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</si>
  <si>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</si>
  <si>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</si>
  <si>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</si>
  <si>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</si>
  <si>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</si>
  <si>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</si>
  <si>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</si>
  <si>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</si>
  <si>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</si>
  <si>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</si>
  <si>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</si>
  <si>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</si>
  <si>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</si>
  <si>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</si>
  <si>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</si>
  <si>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</si>
  <si>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</si>
  <si>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</si>
  <si>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</si>
  <si>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</si>
  <si>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</si>
  <si>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</si>
  <si>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</si>
  <si>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</si>
  <si>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</si>
  <si>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</si>
  <si>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</si>
  <si>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</si>
  <si>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</si>
  <si>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</si>
  <si>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</si>
  <si>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</si>
  <si>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</si>
  <si>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</si>
  <si>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</si>
  <si>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</si>
  <si>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</si>
  <si>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</si>
  <si>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</si>
  <si>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</si>
  <si>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</si>
  <si>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</si>
  <si>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</si>
  <si>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</si>
  <si>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</si>
  <si>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</si>
  <si>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</si>
  <si>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</si>
  <si>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</si>
  <si>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</si>
  <si>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</si>
  <si>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</si>
  <si>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</si>
  <si>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</si>
  <si>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</si>
  <si>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</si>
  <si>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</si>
  <si>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</si>
  <si>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</si>
  <si>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</si>
  <si>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</si>
  <si>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</si>
  <si>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</si>
  <si>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</si>
  <si>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</si>
  <si>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</si>
  <si>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</si>
  <si>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</si>
  <si>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</si>
  <si>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</si>
  <si>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</si>
  <si>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</si>
  <si>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</si>
  <si>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</si>
  <si>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</si>
  <si>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</si>
  <si>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</si>
  <si>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</si>
  <si>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</si>
  <si>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</si>
  <si>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</si>
  <si>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</si>
  <si>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</si>
  <si>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</si>
  <si>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</si>
  <si>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</si>
  <si>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</si>
  <si>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</si>
  <si>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</si>
  <si>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</si>
  <si>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</si>
  <si>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</si>
  <si>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</si>
  <si>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</si>
  <si>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</si>
  <si>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</si>
  <si>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</si>
  <si>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</si>
  <si>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</si>
  <si>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</si>
  <si>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</si>
  <si>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</si>
  <si>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</si>
  <si>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</si>
  <si>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</si>
  <si>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</si>
  <si>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</si>
  <si>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</si>
  <si>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</si>
  <si>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</si>
  <si>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</si>
  <si>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</si>
  <si>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</si>
  <si>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</si>
  <si>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</si>
  <si>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</si>
  <si>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</si>
  <si>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</si>
  <si>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</si>
  <si>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</si>
  <si>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</si>
  <si>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</si>
  <si>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</si>
  <si>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</si>
  <si>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</si>
  <si>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</si>
  <si>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</si>
  <si>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</si>
  <si>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</si>
  <si>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</si>
  <si>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</si>
  <si>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</si>
  <si>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</si>
  <si>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</si>
  <si>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</si>
  <si>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</si>
  <si>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</si>
  <si>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</si>
  <si>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</si>
  <si>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</si>
  <si>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</si>
  <si>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</si>
  <si>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</si>
  <si>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</si>
  <si>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</si>
  <si>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</si>
  <si>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</si>
  <si>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</si>
  <si>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</si>
  <si>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</si>
  <si>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</si>
  <si>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</si>
  <si>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</si>
  <si>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</si>
  <si>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</si>
  <si>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</si>
  <si>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</si>
  <si>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</si>
  <si>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</si>
  <si>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</si>
  <si>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</si>
  <si>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</si>
  <si>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</si>
  <si>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</si>
  <si>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</si>
  <si>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</si>
  <si>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</si>
  <si>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</si>
  <si>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</si>
  <si>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</si>
  <si>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</si>
  <si>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</si>
  <si>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</si>
  <si>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</si>
  <si>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</si>
  <si>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</si>
  <si>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</si>
  <si>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</si>
  <si>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</si>
  <si>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</si>
  <si>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</si>
  <si>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</si>
  <si>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</si>
  <si>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</si>
  <si>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</si>
  <si>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</si>
  <si>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</si>
  <si>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</si>
  <si>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</si>
  <si>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</si>
  <si>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</si>
  <si>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</si>
  <si>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</si>
  <si>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</si>
  <si>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</si>
  <si>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</si>
  <si>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</si>
  <si>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</si>
  <si>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</si>
  <si>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</si>
  <si>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</si>
  <si>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</si>
  <si>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</si>
  <si>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</si>
  <si>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</si>
  <si>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</si>
  <si>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</si>
  <si>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</si>
  <si>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</si>
  <si>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</si>
  <si>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</si>
  <si>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</si>
  <si>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</si>
  <si>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</si>
  <si>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</si>
  <si>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</si>
  <si>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</si>
  <si>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</si>
  <si>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</si>
  <si>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</si>
  <si>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</si>
  <si>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</si>
  <si>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</si>
  <si>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</si>
  <si>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</si>
  <si>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</si>
  <si>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</si>
  <si>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</si>
  <si>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</si>
  <si>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</si>
  <si>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</si>
  <si>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</si>
  <si>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</si>
  <si>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</si>
  <si>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</si>
  <si>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</si>
  <si>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</si>
  <si>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</si>
  <si>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</si>
  <si>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</si>
  <si>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</si>
  <si>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</si>
  <si>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</si>
  <si>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</si>
  <si>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</si>
  <si>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</si>
  <si>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</si>
  <si>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</si>
  <si>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</si>
  <si>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</si>
  <si>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</si>
  <si>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</si>
  <si>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</si>
  <si>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</si>
  <si>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</si>
  <si>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</si>
  <si>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</si>
  <si>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</si>
  <si>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</si>
  <si>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</si>
  <si>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</si>
  <si>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</si>
  <si>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</si>
  <si>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</si>
  <si>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</si>
  <si>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</si>
  <si>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</si>
  <si>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</si>
  <si>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</si>
  <si>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</si>
  <si>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</si>
  <si>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</si>
  <si>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</si>
  <si>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</si>
  <si>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</si>
  <si>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</si>
  <si>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</si>
  <si>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</si>
  <si>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</si>
  <si>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</si>
  <si>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</si>
  <si>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</si>
  <si>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</si>
  <si>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</si>
  <si>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</si>
  <si>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</si>
  <si>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</si>
  <si>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</si>
  <si>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</si>
  <si>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</si>
  <si>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</si>
  <si>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</si>
  <si>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</si>
  <si>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</si>
  <si>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</si>
  <si>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</si>
  <si>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</si>
  <si>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</si>
  <si>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</si>
  <si>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</si>
  <si>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</si>
  <si>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</si>
  <si>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</si>
  <si>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</si>
  <si>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</si>
  <si>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</si>
  <si>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</si>
  <si>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</si>
  <si>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</si>
  <si>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</si>
  <si>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</si>
  <si>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</si>
  <si>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</si>
  <si>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</si>
  <si>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</si>
  <si>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</si>
  <si>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</si>
  <si>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</si>
  <si>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</si>
  <si>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</si>
  <si>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</si>
  <si>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</si>
  <si>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</si>
  <si>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</si>
  <si>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</si>
  <si>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</si>
  <si>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</si>
  <si>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</si>
  <si>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</si>
  <si>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</si>
  <si>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</si>
  <si>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</si>
  <si>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</si>
  <si>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</si>
  <si>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</si>
  <si>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</si>
  <si>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</si>
  <si>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</si>
  <si>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</si>
  <si>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</si>
  <si>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</si>
  <si>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</si>
  <si>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</si>
  <si>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</si>
  <si>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</si>
  <si>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</si>
  <si>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</si>
  <si>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</si>
  <si>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</si>
  <si>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</si>
  <si>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</si>
  <si>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</si>
  <si>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</si>
  <si>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</si>
  <si>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</si>
  <si>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</si>
  <si>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</si>
  <si>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</si>
  <si>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</si>
  <si>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</si>
  <si>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</si>
  <si>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</si>
  <si>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</si>
  <si>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</si>
  <si>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</si>
  <si>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</si>
  <si>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</si>
  <si>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</si>
  <si>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</si>
  <si>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</si>
  <si>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</si>
  <si>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</si>
  <si>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</si>
  <si>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</si>
  <si>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</si>
  <si>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</si>
  <si>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</si>
  <si>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</si>
  <si>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</si>
  <si>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</si>
  <si>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</si>
  <si>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</si>
  <si>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</si>
  <si>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</si>
  <si>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</si>
  <si>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</si>
  <si>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</si>
  <si>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</si>
  <si>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</si>
  <si>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</si>
  <si>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</si>
  <si>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</si>
  <si>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</si>
  <si>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</si>
  <si>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</si>
  <si>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</si>
  <si>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</si>
  <si>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</si>
  <si>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</si>
  <si>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</si>
  <si>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</si>
  <si>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</si>
  <si>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</si>
  <si>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</si>
  <si>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</si>
  <si>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</si>
  <si>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</si>
  <si>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</si>
  <si>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</si>
  <si>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</si>
  <si>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</si>
  <si>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</si>
  <si>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</si>
  <si>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</si>
  <si>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</si>
  <si>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</si>
  <si>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</si>
  <si>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</si>
  <si>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</si>
  <si>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</si>
  <si>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</si>
  <si>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</si>
  <si>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</si>
  <si>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</si>
  <si>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</si>
  <si>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</si>
  <si>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</si>
  <si>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</si>
  <si>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</si>
  <si>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</si>
  <si>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</si>
  <si>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</si>
  <si>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</si>
  <si>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</si>
  <si>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</si>
  <si>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</si>
  <si>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</si>
  <si>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</si>
  <si>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</si>
  <si>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</si>
  <si>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</si>
  <si>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</si>
  <si>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</si>
  <si>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</si>
  <si>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</si>
  <si>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</si>
  <si>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</si>
  <si>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</si>
  <si>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</si>
  <si>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</si>
  <si>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</si>
  <si>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</si>
  <si>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</si>
  <si>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</si>
  <si>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</si>
  <si>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</si>
  <si>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</si>
  <si>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</si>
  <si>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</si>
  <si>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</si>
  <si>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</si>
  <si>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</si>
  <si>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</si>
  <si>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</si>
  <si>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</si>
  <si>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</si>
  <si>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</si>
  <si>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</si>
  <si>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</si>
  <si>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</si>
  <si>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</si>
  <si>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</si>
  <si>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</si>
  <si>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</si>
  <si>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</si>
  <si>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</si>
  <si>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</si>
  <si>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</si>
  <si>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</si>
  <si>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</si>
  <si>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</si>
  <si>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</si>
  <si>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</si>
  <si>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</si>
  <si>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</si>
  <si>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</si>
  <si>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</si>
  <si>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</si>
  <si>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</si>
  <si>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</si>
  <si>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</si>
  <si>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</si>
  <si>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</si>
  <si>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</si>
  <si>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</si>
  <si>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</si>
  <si>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</si>
  <si>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</si>
  <si>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</si>
  <si>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</si>
  <si>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</si>
  <si>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</si>
  <si>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</si>
  <si>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</si>
  <si>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</si>
  <si>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</si>
  <si>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</si>
  <si>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</si>
  <si>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</si>
  <si>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</si>
  <si>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</si>
  <si>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</si>
  <si>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</si>
  <si>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</si>
  <si>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</si>
  <si>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</si>
  <si>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</si>
  <si>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</si>
  <si>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</si>
  <si>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</si>
  <si>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</si>
  <si>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</si>
  <si>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</si>
  <si>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</si>
  <si>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</si>
  <si>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</si>
  <si>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</si>
  <si>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</si>
  <si>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</si>
  <si>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</si>
  <si>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</si>
  <si>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</si>
  <si>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</si>
  <si>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</si>
  <si>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</si>
  <si>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</si>
  <si>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</si>
  <si>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</si>
  <si>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</si>
  <si>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</si>
  <si>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</si>
  <si>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</si>
  <si>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</si>
  <si>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</si>
  <si>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</si>
  <si>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</si>
  <si>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</si>
  <si>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</si>
  <si>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</si>
  <si>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</si>
  <si>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</si>
  <si>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</si>
  <si>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</si>
  <si>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</si>
  <si>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</si>
  <si>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</si>
  <si>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</si>
  <si>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</si>
  <si>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</si>
  <si>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</si>
  <si>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</si>
  <si>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</si>
  <si>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</si>
  <si>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</si>
  <si>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</si>
  <si>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</si>
  <si>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</si>
  <si>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</si>
  <si>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</si>
  <si>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</si>
  <si>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</si>
  <si>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</si>
  <si>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</si>
  <si>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</si>
  <si>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</si>
  <si>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</si>
  <si>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</si>
  <si>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</si>
  <si>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</si>
  <si>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</si>
  <si>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</si>
  <si>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</si>
  <si>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</si>
  <si>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</si>
  <si>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</si>
  <si>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</si>
  <si>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</si>
  <si>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</si>
  <si>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</si>
  <si>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</si>
  <si>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</si>
  <si>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</si>
  <si>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</si>
  <si>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</si>
  <si>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</si>
  <si>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</si>
  <si>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</si>
  <si>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</si>
  <si>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</si>
  <si>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</si>
  <si>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</si>
  <si>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</si>
  <si>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</si>
  <si>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</si>
  <si>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</si>
  <si>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</si>
  <si>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</si>
  <si>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</si>
  <si>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</si>
  <si>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</si>
  <si>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</si>
  <si>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</si>
  <si>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</si>
  <si>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</si>
  <si>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</si>
  <si>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</si>
  <si>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</si>
  <si>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</si>
  <si>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</si>
  <si>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</si>
  <si>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</si>
  <si>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</si>
  <si>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</si>
  <si>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</si>
  <si>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</si>
  <si>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</si>
  <si>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</si>
  <si>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</si>
  <si>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</si>
  <si>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</si>
  <si>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</si>
  <si>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</si>
  <si>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</si>
  <si>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</si>
  <si>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</si>
  <si>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</si>
  <si>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</si>
  <si>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</si>
  <si>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</si>
  <si>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</si>
  <si>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</si>
  <si>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</si>
  <si>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</si>
  <si>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</si>
  <si>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</si>
  <si>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</si>
  <si>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</si>
  <si>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</si>
  <si>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</si>
  <si>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</si>
  <si>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</si>
  <si>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</si>
  <si>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</si>
  <si>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</si>
  <si>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</si>
  <si>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</si>
  <si>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</si>
  <si>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</si>
  <si>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</si>
  <si>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</si>
  <si>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</si>
  <si>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</si>
  <si>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</si>
  <si>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</si>
  <si>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</si>
  <si>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</si>
  <si>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</si>
  <si>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</si>
  <si>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</si>
  <si>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</si>
  <si>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</si>
  <si>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</si>
  <si>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</si>
  <si>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</si>
  <si>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</si>
  <si>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</si>
  <si>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</si>
  <si>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</si>
  <si>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</si>
  <si>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</si>
  <si>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</si>
  <si>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</si>
  <si>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</si>
  <si>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</si>
  <si>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</si>
  <si>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</si>
  <si>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</si>
  <si>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</si>
  <si>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</si>
  <si>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</si>
  <si>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</si>
  <si>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</si>
  <si>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</si>
  <si>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</si>
  <si>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</si>
  <si>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</si>
  <si>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</si>
  <si>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</si>
  <si>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</si>
  <si>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</si>
  <si>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</si>
  <si>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</si>
  <si>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</si>
  <si>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</si>
  <si>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</si>
  <si>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</si>
  <si>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</si>
  <si>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</si>
  <si>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</si>
  <si>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</si>
  <si>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</si>
  <si>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</si>
  <si>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</si>
  <si>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</si>
  <si>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</si>
  <si>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</si>
  <si>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</si>
  <si>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</si>
  <si>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</si>
  <si>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</si>
  <si>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</si>
  <si>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</si>
  <si>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</si>
  <si>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</si>
  <si>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</si>
  <si>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</si>
  <si>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</si>
  <si>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</si>
  <si>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</si>
  <si>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</si>
  <si>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</si>
  <si>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</si>
  <si>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</si>
  <si>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</si>
  <si>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</si>
  <si>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</si>
  <si>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</si>
  <si>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</si>
  <si>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</si>
  <si>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</si>
  <si>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</si>
  <si>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</si>
  <si>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</si>
  <si>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</si>
  <si>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</si>
  <si>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</si>
  <si>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</si>
  <si>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</si>
  <si>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</si>
  <si>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</si>
  <si>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</si>
  <si>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</si>
  <si>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</si>
  <si>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</si>
  <si>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</si>
  <si>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</si>
  <si>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</si>
  <si>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</si>
  <si>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</si>
  <si>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</si>
  <si>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</si>
  <si>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</si>
  <si>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</si>
  <si>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</si>
  <si>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</si>
  <si>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</si>
  <si>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</si>
  <si>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</si>
  <si>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</si>
  <si>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</si>
  <si>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</si>
  <si>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</si>
  <si>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</si>
  <si>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</si>
  <si>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</si>
  <si>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</si>
  <si>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</si>
  <si>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</si>
  <si>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</si>
  <si>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</si>
  <si>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</si>
  <si>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</si>
  <si>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</si>
  <si>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</si>
  <si>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</si>
  <si>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</si>
  <si>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</si>
  <si>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</si>
  <si>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</si>
  <si>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</si>
  <si>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</si>
  <si>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</si>
  <si>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</si>
  <si>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</si>
  <si>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</si>
  <si>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</si>
  <si>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</si>
  <si>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</si>
  <si>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</si>
  <si>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</si>
  <si>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</si>
  <si>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</si>
  <si>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</si>
  <si>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</si>
  <si>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</si>
  <si>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</si>
  <si>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</si>
  <si>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</si>
  <si>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</si>
  <si>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</si>
  <si>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</si>
  <si>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</si>
  <si>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</si>
  <si>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</si>
  <si>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</si>
  <si>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</si>
  <si>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</si>
  <si>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</si>
  <si>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</si>
  <si>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</si>
  <si>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</si>
  <si>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</si>
  <si>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</si>
  <si>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</si>
  <si>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</si>
  <si>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</si>
  <si>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</si>
  <si>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</si>
  <si>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</si>
  <si>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</si>
  <si>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</si>
  <si>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</si>
  <si>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</si>
  <si>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</si>
  <si>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</si>
  <si>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</si>
  <si>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</si>
  <si>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</si>
  <si>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</si>
  <si>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</si>
  <si>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</si>
  <si>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</si>
  <si>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</si>
  <si>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</si>
  <si>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</si>
  <si>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</si>
  <si>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</si>
  <si>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</si>
  <si>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</si>
  <si>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</si>
  <si>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</si>
  <si>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</si>
  <si>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</si>
  <si>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</si>
  <si>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</si>
  <si>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</si>
  <si>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</si>
  <si>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</si>
  <si>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</si>
  <si>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</si>
  <si>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</si>
  <si>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</si>
  <si>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</si>
  <si>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</si>
  <si>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</si>
  <si>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</si>
  <si>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</si>
  <si>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</si>
  <si>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</si>
  <si>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</si>
  <si>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</si>
  <si>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</si>
  <si>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</si>
  <si>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</si>
  <si>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</si>
  <si>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</si>
  <si>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</si>
  <si>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</si>
  <si>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</si>
  <si>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</si>
  <si>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</si>
  <si>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</si>
  <si>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</si>
  <si>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</si>
  <si>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</si>
  <si>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</si>
  <si>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</si>
  <si>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</si>
  <si>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</si>
  <si>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</si>
  <si>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</si>
  <si>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</si>
  <si>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</si>
  <si>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</si>
  <si>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</si>
  <si>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</si>
  <si>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</si>
  <si>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</si>
  <si>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</si>
  <si>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</si>
  <si>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</si>
  <si>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</si>
  <si>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</si>
  <si>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</si>
  <si>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</si>
  <si>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</si>
  <si>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</si>
  <si>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</si>
  <si>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</si>
  <si>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</si>
  <si>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</si>
  <si>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</si>
  <si>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</si>
  <si>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</si>
  <si>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</si>
  <si>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</si>
  <si>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</si>
  <si>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</si>
  <si>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</si>
  <si>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</si>
  <si>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</si>
  <si>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</si>
  <si>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</si>
  <si>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</si>
  <si>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</si>
  <si>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</si>
  <si>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</si>
  <si>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</si>
  <si>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</si>
  <si>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</si>
  <si>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</si>
  <si>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</si>
  <si>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</si>
  <si>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</si>
  <si>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</si>
  <si>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</si>
  <si>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</si>
  <si>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</si>
  <si>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</si>
  <si>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</si>
  <si>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</si>
  <si>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</si>
  <si>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</si>
  <si>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</si>
  <si>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</si>
  <si>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</si>
  <si>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</si>
  <si>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</si>
  <si>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</si>
  <si>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</si>
  <si>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</si>
  <si>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</si>
  <si>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</si>
  <si>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</si>
  <si>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</si>
  <si>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</si>
  <si>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</si>
  <si>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</si>
  <si>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</si>
  <si>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</si>
  <si>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</si>
  <si>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</si>
  <si>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</si>
  <si>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</si>
  <si>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</si>
  <si>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</si>
  <si>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</si>
  <si>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</si>
  <si>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</si>
  <si>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</si>
  <si>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</si>
  <si>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</si>
  <si>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</si>
  <si>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</si>
  <si>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</si>
  <si>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</si>
  <si>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</si>
  <si>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</si>
  <si>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</si>
  <si>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</si>
  <si>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</si>
  <si>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</si>
  <si>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</si>
  <si>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</si>
  <si>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</si>
  <si>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</si>
  <si>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</si>
  <si>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</si>
  <si>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</si>
  <si>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</si>
  <si>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</si>
  <si>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</si>
  <si>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</si>
  <si>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</si>
  <si>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</si>
  <si>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</si>
  <si>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</si>
  <si>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</si>
  <si>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</si>
  <si>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</si>
  <si>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</si>
  <si>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</si>
  <si>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</si>
  <si>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</si>
  <si>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</si>
  <si>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</si>
  <si>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</si>
  <si>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</si>
  <si>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</si>
  <si>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</si>
  <si>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</si>
  <si>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</si>
  <si>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</si>
  <si>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</si>
  <si>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</si>
  <si>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</si>
  <si>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</si>
  <si>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</si>
  <si>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</si>
  <si>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</si>
  <si>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</si>
  <si>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</si>
  <si>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</si>
  <si>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</si>
  <si>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</si>
  <si>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</si>
  <si>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</si>
  <si>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</si>
  <si>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</si>
  <si>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</si>
  <si>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</si>
  <si>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</si>
  <si>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</si>
  <si>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</si>
  <si>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</si>
  <si>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</si>
  <si>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</si>
  <si>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</si>
  <si>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</si>
  <si>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</si>
  <si>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</si>
  <si>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</si>
  <si>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</si>
  <si>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</si>
  <si>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</si>
  <si>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</si>
  <si>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</si>
  <si>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</si>
  <si>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</si>
  <si>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</si>
  <si>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</si>
  <si>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</si>
  <si>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</si>
  <si>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</si>
  <si>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</si>
  <si>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</si>
  <si>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</si>
  <si>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</si>
  <si>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</si>
  <si>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</si>
  <si>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</si>
  <si>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</si>
  <si>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</si>
  <si>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</si>
  <si>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</si>
  <si>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</si>
  <si>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</si>
  <si>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</si>
  <si>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</si>
  <si>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</si>
  <si>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</si>
  <si>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</si>
  <si>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</si>
  <si>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</si>
  <si>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</si>
  <si>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</si>
  <si>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</si>
  <si>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</si>
  <si>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</si>
  <si>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</si>
  <si>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</si>
  <si>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</si>
  <si>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</si>
  <si>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</si>
  <si>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</si>
  <si>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</si>
  <si>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</si>
  <si>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</si>
  <si>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</si>
  <si>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</si>
  <si>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</si>
  <si>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</si>
  <si>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</si>
  <si>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</si>
  <si>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</si>
  <si>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</si>
  <si>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</si>
  <si>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</si>
  <si>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</si>
  <si>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</si>
  <si>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</si>
  <si>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</si>
  <si>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</si>
  <si>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</si>
  <si>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</si>
  <si>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</si>
  <si>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</si>
  <si>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</si>
  <si>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</si>
  <si>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</si>
  <si>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</si>
  <si>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</si>
  <si>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</si>
  <si>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</si>
  <si>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</si>
  <si>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</si>
  <si>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</si>
  <si>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</si>
  <si>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</si>
  <si>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</si>
  <si>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</si>
  <si>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</si>
  <si>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</si>
  <si>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</si>
  <si>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</si>
  <si>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</si>
  <si>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</si>
  <si>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</si>
  <si>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</si>
  <si>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</si>
  <si>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</si>
  <si>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</si>
  <si>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</si>
  <si>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</si>
  <si>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</si>
  <si>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</si>
  <si>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</si>
  <si>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</si>
  <si>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</si>
  <si>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</si>
  <si>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</si>
  <si>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</si>
  <si>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</si>
  <si>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</si>
  <si>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</si>
  <si>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</si>
  <si>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</si>
  <si>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</si>
  <si>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</si>
  <si>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</si>
  <si>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</si>
  <si>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</si>
  <si>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</si>
  <si>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</si>
  <si>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</si>
  <si>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</si>
  <si>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</si>
  <si>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</si>
  <si>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</si>
  <si>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</si>
  <si>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</si>
  <si>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</si>
  <si>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</si>
  <si>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</si>
  <si>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</si>
  <si>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</si>
  <si>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</si>
  <si>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</si>
  <si>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</si>
  <si>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</si>
  <si>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</si>
  <si>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</si>
  <si>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</si>
  <si>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</si>
  <si>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</si>
  <si>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</si>
  <si>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</si>
  <si>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</si>
  <si>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</si>
  <si>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</si>
  <si>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</si>
  <si>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</si>
  <si>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</si>
  <si>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</si>
  <si>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</si>
  <si>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</si>
  <si>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</si>
  <si>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</si>
  <si>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</si>
  <si>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</si>
  <si>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</si>
  <si>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</si>
  <si>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</si>
  <si>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</si>
  <si>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</si>
  <si>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</si>
  <si>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</si>
  <si>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</si>
  <si>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</si>
  <si>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</si>
  <si>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</si>
  <si>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</si>
  <si>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</si>
  <si>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</si>
  <si>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</si>
  <si>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</si>
  <si>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</si>
  <si>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</si>
  <si>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</si>
  <si>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</si>
  <si>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</si>
  <si>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</si>
  <si>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</si>
  <si>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</si>
  <si>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</si>
  <si>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</si>
  <si>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</si>
  <si>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</si>
  <si>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</si>
  <si>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</si>
  <si>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</si>
  <si>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</si>
  <si>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</si>
  <si>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</si>
  <si>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</si>
  <si>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</si>
  <si>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</si>
  <si>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</si>
  <si>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</si>
  <si>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</si>
  <si>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</si>
  <si>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</si>
  <si>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</si>
  <si>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</si>
  <si>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</si>
  <si>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</si>
  <si>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</si>
  <si>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</si>
  <si>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</si>
  <si>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</si>
  <si>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</si>
  <si>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</si>
  <si>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</si>
  <si>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</si>
  <si>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</si>
  <si>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</si>
  <si>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</si>
  <si>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</si>
  <si>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</si>
  <si>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</si>
  <si>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</si>
  <si>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</si>
  <si>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</si>
  <si>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</si>
  <si>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</si>
  <si>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</si>
  <si>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</si>
  <si>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</si>
  <si>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</si>
  <si>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</si>
  <si>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</si>
  <si>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</si>
  <si>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</si>
  <si>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</si>
  <si>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</si>
  <si>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</si>
  <si>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</si>
  <si>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</si>
  <si>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</si>
  <si>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</si>
  <si>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</si>
  <si>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</si>
  <si>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</si>
  <si>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</si>
  <si>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</si>
  <si>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</si>
  <si>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</si>
  <si>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</si>
  <si>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</si>
  <si>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</si>
  <si>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</si>
  <si>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</si>
  <si>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</si>
  <si>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</si>
  <si>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</si>
  <si>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</si>
  <si>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</si>
  <si>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</si>
  <si>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</si>
  <si>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</si>
  <si>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</si>
  <si>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</si>
  <si>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</si>
  <si>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</si>
  <si>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</si>
  <si>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</si>
  <si>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</si>
  <si>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</si>
  <si>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</si>
  <si>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</si>
  <si>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</si>
  <si>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</si>
  <si>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</si>
  <si>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</si>
  <si>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</si>
  <si>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</si>
  <si>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</si>
  <si>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</si>
  <si>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</si>
  <si>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</si>
  <si>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</si>
  <si>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</si>
  <si>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</si>
  <si>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</si>
  <si>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</si>
  <si>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</si>
  <si>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</si>
  <si>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</si>
  <si>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</si>
  <si>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</si>
  <si>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</si>
  <si>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</si>
  <si>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</si>
  <si>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</si>
  <si>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</si>
  <si>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</si>
  <si>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</si>
  <si>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</si>
  <si>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</si>
  <si>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</si>
  <si>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</si>
  <si>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</si>
  <si>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</si>
  <si>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</si>
  <si>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</si>
  <si>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</si>
  <si>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</si>
  <si>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</si>
  <si>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</si>
  <si>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</si>
  <si>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</si>
  <si>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</si>
  <si>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</si>
  <si>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</si>
  <si>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</si>
  <si>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</si>
  <si>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</si>
  <si>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</si>
  <si>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</si>
  <si>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</si>
  <si>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</si>
  <si>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</si>
  <si>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</si>
  <si>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</si>
  <si>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</si>
  <si>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</si>
  <si>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</si>
  <si>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</si>
  <si>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</si>
  <si>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</si>
  <si>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</si>
  <si>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</si>
  <si>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</si>
  <si>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</si>
  <si>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</si>
  <si>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</si>
  <si>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</si>
  <si>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</si>
  <si>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</si>
  <si>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</si>
  <si>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</si>
  <si>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</si>
  <si>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</si>
  <si>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</si>
  <si>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</si>
  <si>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</si>
  <si>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</si>
  <si>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</si>
  <si>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</si>
  <si>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</si>
  <si>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</si>
  <si>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</si>
  <si>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</si>
  <si>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</si>
  <si>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</si>
  <si>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</si>
  <si>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</si>
  <si>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</si>
  <si>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</si>
  <si>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</si>
  <si>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</si>
  <si>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</si>
  <si>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</si>
  <si>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</si>
  <si>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</si>
  <si>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</si>
  <si>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</si>
  <si>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</si>
  <si>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</si>
  <si>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</si>
  <si>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</si>
  <si>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</si>
  <si>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</si>
  <si>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</si>
  <si>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</si>
  <si>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</si>
  <si>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</si>
  <si>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</si>
  <si>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</si>
  <si>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</si>
  <si>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</si>
  <si>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</si>
  <si>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</si>
  <si>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</si>
  <si>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</si>
  <si>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</si>
  <si>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</si>
  <si>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</si>
  <si>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</si>
  <si>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</si>
  <si>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</si>
  <si>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</si>
  <si>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</si>
  <si>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</si>
  <si>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</si>
  <si>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</si>
  <si>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</si>
  <si>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</si>
  <si>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</si>
  <si>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</si>
  <si>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</si>
  <si>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</si>
  <si>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</si>
  <si>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</si>
  <si>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</si>
  <si>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</si>
  <si>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</si>
  <si>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</si>
  <si>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</si>
  <si>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</si>
  <si>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</si>
  <si>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</si>
  <si>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</si>
  <si>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</si>
  <si>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</si>
  <si>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</si>
  <si>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</si>
  <si>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</si>
  <si>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</si>
  <si>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</si>
  <si>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</si>
  <si>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</si>
  <si>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</si>
  <si>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</si>
  <si>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</si>
  <si>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</si>
  <si>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</si>
  <si>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</si>
  <si>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</si>
  <si>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</si>
  <si>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</si>
  <si>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</si>
  <si>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</si>
  <si>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</si>
  <si>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</si>
  <si>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</si>
  <si>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</si>
  <si>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</si>
  <si>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</si>
  <si>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</si>
  <si>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</si>
  <si>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</si>
  <si>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</si>
  <si>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</si>
  <si>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</si>
  <si>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</si>
  <si>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</si>
  <si>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</si>
  <si>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</si>
  <si>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</si>
  <si>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</si>
  <si>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</si>
  <si>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</si>
  <si>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</si>
  <si>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</si>
  <si>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</si>
  <si>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</si>
  <si>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</si>
  <si>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</si>
  <si>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</si>
  <si>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</si>
  <si>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</si>
  <si>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</si>
  <si>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</si>
  <si>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</si>
  <si>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</si>
  <si>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</si>
  <si>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</si>
  <si>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</si>
  <si>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</si>
  <si>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</si>
  <si>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</si>
  <si>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</si>
  <si>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</si>
  <si>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</si>
  <si>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</si>
  <si>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</si>
  <si>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</si>
  <si>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</si>
  <si>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</si>
  <si>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</si>
  <si>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</si>
  <si>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</si>
  <si>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</si>
  <si>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</si>
  <si>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</si>
  <si>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</si>
  <si>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</si>
  <si>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</si>
  <si>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</si>
  <si>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</si>
  <si>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</si>
  <si>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</si>
  <si>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</si>
  <si>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</si>
  <si>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</si>
  <si>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</si>
  <si>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</si>
  <si>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</si>
  <si>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</si>
  <si>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</si>
  <si>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</si>
  <si>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</si>
  <si>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</si>
  <si>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</si>
  <si>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</si>
  <si>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</si>
  <si>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</si>
  <si>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</si>
  <si>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</si>
  <si>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</si>
  <si>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</si>
  <si>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</si>
  <si>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</si>
  <si>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</si>
  <si>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</si>
  <si>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</si>
  <si>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</si>
  <si>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</si>
  <si>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</si>
  <si>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</si>
  <si>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</si>
  <si>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</si>
  <si>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</si>
  <si>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</si>
  <si>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</si>
  <si>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</si>
  <si>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</si>
  <si>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</si>
  <si>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</si>
  <si>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</si>
  <si>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</si>
  <si>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</si>
  <si>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</si>
  <si>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</si>
  <si>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</si>
  <si>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</si>
  <si>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</si>
  <si>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</si>
  <si>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</si>
  <si>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</si>
  <si>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</si>
  <si>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</si>
  <si>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</si>
  <si>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</si>
  <si>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</si>
  <si>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</si>
  <si>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</si>
  <si>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</si>
  <si>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</si>
  <si>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</si>
  <si>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</si>
  <si>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</si>
  <si>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</si>
  <si>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</si>
  <si>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</si>
  <si>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</si>
  <si>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</si>
  <si>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</si>
  <si>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</si>
  <si>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</si>
  <si>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</si>
  <si>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</si>
  <si>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</si>
  <si>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</si>
  <si>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</si>
  <si>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</si>
  <si>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</si>
  <si>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</si>
  <si>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</si>
  <si>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</si>
  <si>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</si>
  <si>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</si>
  <si>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</si>
  <si>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</si>
  <si>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</si>
  <si>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</si>
  <si>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</si>
  <si>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</si>
  <si>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</si>
  <si>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</si>
  <si>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</si>
  <si>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</si>
  <si>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</si>
  <si>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</si>
  <si>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</si>
  <si>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</si>
  <si>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</si>
  <si>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</si>
  <si>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</si>
  <si>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</si>
  <si>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</si>
  <si>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</si>
  <si>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</si>
  <si>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</si>
  <si>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</si>
  <si>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</si>
  <si>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</si>
  <si>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</si>
  <si>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</si>
  <si>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</si>
  <si>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</si>
  <si>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</si>
  <si>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</si>
  <si>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</si>
  <si>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</si>
  <si>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</si>
  <si>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</si>
  <si>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</si>
  <si>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</si>
  <si>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</si>
  <si>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</si>
  <si>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</si>
  <si>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</si>
  <si>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</si>
  <si>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</si>
  <si>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</si>
  <si>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</si>
  <si>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</si>
  <si>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</si>
  <si>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</si>
  <si>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</si>
  <si>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</si>
  <si>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</si>
  <si>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</si>
  <si>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</si>
  <si>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</si>
  <si>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</si>
  <si>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</si>
  <si>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</si>
  <si>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</si>
  <si>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</si>
  <si>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</si>
  <si>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</si>
  <si>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</si>
  <si>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</si>
  <si>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</si>
  <si>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</si>
  <si>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</si>
  <si>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</si>
  <si>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</si>
  <si>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</si>
  <si>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</si>
  <si>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</si>
  <si>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</si>
  <si>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</si>
  <si>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</si>
  <si>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</si>
  <si>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</si>
  <si>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</si>
  <si>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</si>
  <si>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</si>
  <si>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</si>
  <si>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</si>
  <si>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</si>
  <si>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</si>
  <si>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</si>
  <si>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</si>
  <si>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</si>
  <si>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</si>
  <si>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</si>
  <si>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</si>
  <si>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</si>
  <si>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</si>
  <si>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</si>
  <si>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</si>
  <si>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</si>
  <si>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</si>
  <si>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</si>
  <si>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</si>
  <si>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</si>
  <si>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</si>
  <si>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</si>
  <si>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</si>
  <si>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</si>
  <si>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</si>
  <si>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</si>
  <si>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</si>
  <si>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</si>
  <si>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</si>
  <si>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</si>
  <si>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</si>
  <si>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</si>
  <si>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</si>
  <si>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</si>
  <si>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</si>
  <si>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</si>
  <si>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</si>
  <si>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</si>
  <si>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</si>
  <si>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</si>
  <si>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</si>
  <si>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</si>
  <si>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</si>
  <si>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</si>
  <si>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</si>
  <si>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</si>
  <si>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</si>
  <si>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</si>
  <si>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</si>
  <si>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</si>
  <si>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</si>
  <si>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</si>
  <si>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</si>
  <si>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</si>
  <si>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</si>
  <si>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</si>
  <si>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</si>
  <si>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</si>
  <si>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</si>
  <si>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</si>
  <si>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</si>
  <si>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</si>
  <si>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</si>
  <si>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</si>
  <si>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</si>
  <si>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</si>
  <si>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</si>
  <si>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</si>
  <si>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</si>
  <si>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</si>
  <si>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</si>
  <si>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</si>
  <si>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</si>
  <si>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</si>
  <si>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</si>
  <si>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</si>
  <si>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</si>
  <si>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</si>
  <si>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</si>
  <si>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</si>
  <si>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</si>
  <si>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</si>
  <si>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</si>
  <si>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</si>
  <si>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</si>
  <si>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</si>
  <si>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</si>
  <si>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</si>
  <si>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</si>
  <si>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</si>
  <si>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</si>
  <si>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</si>
  <si>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</si>
  <si>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</si>
  <si>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</si>
  <si>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</si>
  <si>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</si>
  <si>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</si>
  <si>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</si>
  <si>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</si>
  <si>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</si>
  <si>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</si>
  <si>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</si>
  <si>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</si>
  <si>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</si>
  <si>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</si>
  <si>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</si>
  <si>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</si>
  <si>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</si>
  <si>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</si>
  <si>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</si>
  <si>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</si>
  <si>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</si>
  <si>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</si>
  <si>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</si>
  <si>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</si>
  <si>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</si>
  <si>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</si>
  <si>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</si>
  <si>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</si>
  <si>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</si>
  <si>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</si>
  <si>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</si>
  <si>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</si>
  <si>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</si>
  <si>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</si>
  <si>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</si>
  <si>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</si>
  <si>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</si>
  <si>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</si>
  <si>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</si>
  <si>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</si>
  <si>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</si>
  <si>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</si>
  <si>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</si>
  <si>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</si>
  <si>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</si>
  <si>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</si>
  <si>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</si>
  <si>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</si>
  <si>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</si>
  <si>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</si>
  <si>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</si>
  <si>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</si>
  <si>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</si>
  <si>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</si>
  <si>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</si>
  <si>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</si>
  <si>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</si>
  <si>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</si>
  <si>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</si>
  <si>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</si>
  <si>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</si>
  <si>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</si>
  <si>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</si>
  <si>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</si>
  <si>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</si>
  <si>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</si>
  <si>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</si>
  <si>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</si>
  <si>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</si>
  <si>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</si>
  <si>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</si>
  <si>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</si>
  <si>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</si>
  <si>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</si>
  <si>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</si>
  <si>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</si>
  <si>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</si>
  <si>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</si>
  <si>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</si>
  <si>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</si>
  <si>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</si>
  <si>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</si>
  <si>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</si>
  <si>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</si>
  <si>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</si>
  <si>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</si>
  <si>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</si>
  <si>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</si>
  <si>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</si>
  <si>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</si>
  <si>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</si>
  <si>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</si>
  <si>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</si>
  <si>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</si>
  <si>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</si>
  <si>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</si>
  <si>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</si>
  <si>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</si>
  <si>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</si>
  <si>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</si>
  <si>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</si>
  <si>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</si>
  <si>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</si>
  <si>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</si>
  <si>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</si>
  <si>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</si>
  <si>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</si>
  <si>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</si>
  <si>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</si>
  <si>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</si>
  <si>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</si>
  <si>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</si>
  <si>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</si>
  <si>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</si>
  <si>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</si>
  <si>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</si>
  <si>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</si>
  <si>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</si>
  <si>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</si>
  <si>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</si>
  <si>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</si>
  <si>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</si>
  <si>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</si>
  <si>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</si>
  <si>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</si>
  <si>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</si>
  <si>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</si>
  <si>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</si>
  <si>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</si>
  <si>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</si>
  <si>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</si>
  <si>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</si>
  <si>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</si>
  <si>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</si>
  <si>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</si>
  <si>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</si>
  <si>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</si>
  <si>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</si>
  <si>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</si>
  <si>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</si>
  <si>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</si>
  <si>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</si>
  <si>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</si>
  <si>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</si>
  <si>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</si>
  <si>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</si>
  <si>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</si>
  <si>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</si>
  <si>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</si>
  <si>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</si>
  <si>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</si>
  <si>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</si>
  <si>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</si>
  <si>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</si>
  <si>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</si>
  <si>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</si>
  <si>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</si>
  <si>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</si>
  <si>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</si>
  <si>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</si>
  <si>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</si>
  <si>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</si>
  <si>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</si>
  <si>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</si>
  <si>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</si>
  <si>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</si>
  <si>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</si>
  <si>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</si>
  <si>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</si>
  <si>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</si>
  <si>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</si>
  <si>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</si>
  <si>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</si>
  <si>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</si>
  <si>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</si>
  <si>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</si>
  <si>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</si>
  <si>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</si>
  <si>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</si>
  <si>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</si>
  <si>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</si>
  <si>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</si>
  <si>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</si>
  <si>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</si>
  <si>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</si>
  <si>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</si>
  <si>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</si>
  <si>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</si>
  <si>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</si>
  <si>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</si>
  <si>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</si>
  <si>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</si>
  <si>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</si>
  <si>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</si>
  <si>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</si>
  <si>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</si>
  <si>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</si>
  <si>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</si>
  <si>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</si>
  <si>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</si>
  <si>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</si>
  <si>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</si>
  <si>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</si>
  <si>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</si>
  <si>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</si>
  <si>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</si>
  <si>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</si>
  <si>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</si>
  <si>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</si>
  <si>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</si>
  <si>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</si>
  <si>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</si>
  <si>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</si>
  <si>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</si>
  <si>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</si>
  <si>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</si>
  <si>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</si>
  <si>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</si>
  <si>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</si>
  <si>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</si>
  <si>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</si>
  <si>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</si>
  <si>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</si>
  <si>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</si>
  <si>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</si>
  <si>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</si>
  <si>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</si>
  <si>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</si>
  <si>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</si>
  <si>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</si>
  <si>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</si>
  <si>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</si>
  <si>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</si>
  <si>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</si>
  <si>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</si>
  <si>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</si>
  <si>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</si>
  <si>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</si>
  <si>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</si>
  <si>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</si>
  <si>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</si>
  <si>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</si>
  <si>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</si>
  <si>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</si>
  <si>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</si>
  <si>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</si>
  <si>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</si>
  <si>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</si>
  <si>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</si>
  <si>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</si>
  <si>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</si>
  <si>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</si>
  <si>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</si>
  <si>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</si>
  <si>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</si>
  <si>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</si>
  <si>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</si>
  <si>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</si>
  <si>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</si>
  <si>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</si>
  <si>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</si>
  <si>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</si>
  <si>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</si>
  <si>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</si>
  <si>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</si>
  <si>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</si>
  <si>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</si>
  <si>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</si>
  <si>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</si>
  <si>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</si>
  <si>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</si>
  <si>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</si>
  <si>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</si>
  <si>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</si>
  <si>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</si>
  <si>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</si>
  <si>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</si>
  <si>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</si>
  <si>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</si>
  <si>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</si>
  <si>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</si>
  <si>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</si>
  <si>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</si>
  <si>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</si>
  <si>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</si>
  <si>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</si>
  <si>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</si>
  <si>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</si>
  <si>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</si>
  <si>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</si>
  <si>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</si>
  <si>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</si>
  <si>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</si>
  <si>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</si>
  <si>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</si>
  <si>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</si>
  <si>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</si>
  <si>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</si>
  <si>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</si>
  <si>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</si>
  <si>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</si>
  <si>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</si>
  <si>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</si>
  <si>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</si>
  <si>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</si>
  <si>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</si>
  <si>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</si>
  <si>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</si>
  <si>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</si>
  <si>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</si>
  <si>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</si>
  <si>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</si>
  <si>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</si>
  <si>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</si>
  <si>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</si>
  <si>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</si>
  <si>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</si>
  <si>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</si>
  <si>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</si>
  <si>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</si>
  <si>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</si>
  <si>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</si>
  <si>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</si>
  <si>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</si>
  <si>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</si>
  <si>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</si>
  <si>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</si>
  <si>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</si>
  <si>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</si>
  <si>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</si>
  <si>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</si>
  <si>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</si>
  <si>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</si>
  <si>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</si>
  <si>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</si>
  <si>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</si>
  <si>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</si>
  <si>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</si>
  <si>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</si>
  <si>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</si>
  <si>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</si>
  <si>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</si>
  <si>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</si>
  <si>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</si>
  <si>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</si>
  <si>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</si>
  <si>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</si>
  <si>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</si>
  <si>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</si>
  <si>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</si>
  <si>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</si>
  <si>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</si>
  <si>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</si>
  <si>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</si>
  <si>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</si>
  <si>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</si>
  <si>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</si>
  <si>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</si>
  <si>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</si>
  <si>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</si>
  <si>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</si>
  <si>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</si>
  <si>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</si>
  <si>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</si>
  <si>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</si>
  <si>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</si>
  <si>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</si>
  <si>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</si>
  <si>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</si>
  <si>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</si>
  <si>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</si>
  <si>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</si>
  <si>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</si>
  <si>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</si>
  <si>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</si>
  <si>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</si>
  <si>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</si>
  <si>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</si>
  <si>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</si>
  <si>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</si>
  <si>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</si>
  <si>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</si>
  <si>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</si>
  <si>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</si>
  <si>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</si>
  <si>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</si>
  <si>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</si>
  <si>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</si>
  <si>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</si>
  <si>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</si>
  <si>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</si>
  <si>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</si>
  <si>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</si>
  <si>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</si>
  <si>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</si>
  <si>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</si>
  <si>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</si>
  <si>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</si>
  <si>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</si>
  <si>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</si>
  <si>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</si>
  <si>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</si>
  <si>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</si>
  <si>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</si>
  <si>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</si>
  <si>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</si>
  <si>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</si>
  <si>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</si>
  <si>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</si>
  <si>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</si>
  <si>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</si>
  <si>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</si>
  <si>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</si>
  <si>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</si>
  <si>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</si>
  <si>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</si>
  <si>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</si>
  <si>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</si>
  <si>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</si>
  <si>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</si>
  <si>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</si>
  <si>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</si>
  <si>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</si>
  <si>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</si>
  <si>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</si>
  <si>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</si>
  <si>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</si>
  <si>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</si>
  <si>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</si>
  <si>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</si>
  <si>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</si>
  <si>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</si>
  <si>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</si>
  <si>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</si>
  <si>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</si>
  <si>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</si>
  <si>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</si>
  <si>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</si>
  <si>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</si>
  <si>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</si>
  <si>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</si>
  <si>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</si>
  <si>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</si>
  <si>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</si>
  <si>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</si>
  <si>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</si>
  <si>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</si>
  <si>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</si>
  <si>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</si>
  <si>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</si>
  <si>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</si>
  <si>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</si>
  <si>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</si>
  <si>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</si>
  <si>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</si>
  <si>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</si>
  <si>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</si>
  <si>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</si>
  <si>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</si>
  <si>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</si>
  <si>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</si>
  <si>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</si>
  <si>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</si>
  <si>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</si>
  <si>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</si>
  <si>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</si>
  <si>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</si>
  <si>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</si>
  <si>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</si>
  <si>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</si>
  <si>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</si>
  <si>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</si>
  <si>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</si>
  <si>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</si>
  <si>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</si>
  <si>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</si>
  <si>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</si>
  <si>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</si>
  <si>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</si>
  <si>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</si>
  <si>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</si>
  <si>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</si>
  <si>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</si>
  <si>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</si>
  <si>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</si>
  <si>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</si>
  <si>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</si>
  <si>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</si>
  <si>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</si>
  <si>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</si>
  <si>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</si>
  <si>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</si>
  <si>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</si>
  <si>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</si>
  <si>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</si>
  <si>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</si>
  <si>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</si>
  <si>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</si>
  <si>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</si>
  <si>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</si>
  <si>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</si>
  <si>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</si>
  <si>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</si>
  <si>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</si>
  <si>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</si>
  <si>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</si>
  <si>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</si>
  <si>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</si>
  <si>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</si>
  <si>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</si>
  <si>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</si>
  <si>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</si>
  <si>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</si>
  <si>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</si>
  <si>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</si>
  <si>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</si>
  <si>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</si>
  <si>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</si>
  <si>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</si>
  <si>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</si>
  <si>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</si>
  <si>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</si>
  <si>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</si>
  <si>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</si>
  <si>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</si>
  <si>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</si>
  <si>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</si>
  <si>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</si>
  <si>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</si>
  <si>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</si>
  <si>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</si>
  <si>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</si>
  <si>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</si>
  <si>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</si>
  <si>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</si>
  <si>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</si>
  <si>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</si>
  <si>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</si>
  <si>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</si>
  <si>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</si>
  <si>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</si>
  <si>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</si>
  <si>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</si>
  <si>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</si>
  <si>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</si>
  <si>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</si>
  <si>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</si>
  <si>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</si>
  <si>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</si>
  <si>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</si>
  <si>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</si>
  <si>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</si>
  <si>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</si>
  <si>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</si>
  <si>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</si>
  <si>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</si>
  <si>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</si>
  <si>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</si>
  <si>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</si>
  <si>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</si>
  <si>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</si>
  <si>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</si>
  <si>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</si>
  <si>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</si>
  <si>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</si>
  <si>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</si>
  <si>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</si>
  <si>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</si>
  <si>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</si>
  <si>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</si>
  <si>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</si>
  <si>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</si>
  <si>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</si>
  <si>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</si>
  <si>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</si>
  <si>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</si>
  <si>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</si>
  <si>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</si>
  <si>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</si>
  <si>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</si>
  <si>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</si>
  <si>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</si>
  <si>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</si>
  <si>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</si>
  <si>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</si>
  <si>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</si>
  <si>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</si>
  <si>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</si>
  <si>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</si>
  <si>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</si>
  <si>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</si>
  <si>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</si>
  <si>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</si>
  <si>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</si>
  <si>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</si>
  <si>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</si>
  <si>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</si>
  <si>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</si>
  <si>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</si>
  <si>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</si>
  <si>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</si>
  <si>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</si>
  <si>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</si>
  <si>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</si>
  <si>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</si>
  <si>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</si>
  <si>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</si>
  <si>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</si>
  <si>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</si>
  <si>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</si>
  <si>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</si>
  <si>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</si>
  <si>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</si>
  <si>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</si>
  <si>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</si>
  <si>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</si>
  <si>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</si>
  <si>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</si>
  <si>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</si>
  <si>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</si>
  <si>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</si>
  <si>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</si>
  <si>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</si>
  <si>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</si>
  <si>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</si>
  <si>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</si>
  <si>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</si>
  <si>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</si>
  <si>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</si>
  <si>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</si>
  <si>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</si>
  <si>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</si>
  <si>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</si>
  <si>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</si>
  <si>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</si>
  <si>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</si>
  <si>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</si>
  <si>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</si>
  <si>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</si>
  <si>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</si>
  <si>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</si>
  <si>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</si>
  <si>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</si>
  <si>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</si>
  <si>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</si>
  <si>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</si>
  <si>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</si>
  <si>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</si>
  <si>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</si>
  <si>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</si>
  <si>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</si>
  <si>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</si>
  <si>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</si>
  <si>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</si>
  <si>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</si>
  <si>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</si>
  <si>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</si>
  <si>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</si>
  <si>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</si>
  <si>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</si>
  <si>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</si>
  <si>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</si>
  <si>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</si>
  <si>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</si>
  <si>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</si>
  <si>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</si>
  <si>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</si>
  <si>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</si>
  <si>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</si>
  <si>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</si>
  <si>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</si>
  <si>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</si>
  <si>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</si>
  <si>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</si>
  <si>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</si>
  <si>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</si>
  <si>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</si>
  <si>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</si>
  <si>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</si>
  <si>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</si>
  <si>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</si>
  <si>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</si>
  <si>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</si>
  <si>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</si>
  <si>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</si>
  <si>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</si>
  <si>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</si>
  <si>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</si>
  <si>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</si>
  <si>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</si>
  <si>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</si>
  <si>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</si>
  <si>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</si>
  <si>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</si>
  <si>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</si>
  <si>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</si>
  <si>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</si>
  <si>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</si>
  <si>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</si>
  <si>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</si>
  <si>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</si>
  <si>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</si>
  <si>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</si>
  <si>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</si>
  <si>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</si>
  <si>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</si>
  <si>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</si>
  <si>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</si>
  <si>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</si>
  <si>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</si>
  <si>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</si>
  <si>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</si>
  <si>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</si>
  <si>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</si>
  <si>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</si>
  <si>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</si>
  <si>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</si>
  <si>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</si>
  <si>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</si>
  <si>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</si>
  <si>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</si>
  <si>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</si>
  <si>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</si>
  <si>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</si>
  <si>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</si>
  <si>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</si>
  <si>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</si>
  <si>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</si>
  <si>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</si>
  <si>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</si>
  <si>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</si>
  <si>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</si>
  <si>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</si>
  <si>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</si>
  <si>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</si>
  <si>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</si>
  <si>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</si>
  <si>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</si>
  <si>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</si>
  <si>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</si>
  <si>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</si>
  <si>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</si>
  <si>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</si>
  <si>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</si>
  <si>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</si>
  <si>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</si>
  <si>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</si>
  <si>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</si>
  <si>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</si>
  <si>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</si>
  <si>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</si>
  <si>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</si>
  <si>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</si>
  <si>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</si>
  <si>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</si>
  <si>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</si>
  <si>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</si>
  <si>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</si>
  <si>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</si>
  <si>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</si>
  <si>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</si>
  <si>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</si>
  <si>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</si>
  <si>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</si>
  <si>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</si>
  <si>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</si>
  <si>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</si>
  <si>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</si>
  <si>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</si>
  <si>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</si>
  <si>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</si>
  <si>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</si>
  <si>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</si>
  <si>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</si>
  <si>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</si>
  <si>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</si>
  <si>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</si>
  <si>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</si>
  <si>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</si>
  <si>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</si>
  <si>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</si>
  <si>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</si>
  <si>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</si>
  <si>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</si>
  <si>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</si>
  <si>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</si>
  <si>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</si>
  <si>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</si>
  <si>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</si>
  <si>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</si>
  <si>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</si>
  <si>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</si>
  <si>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</si>
  <si>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</si>
  <si>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</si>
  <si>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</si>
  <si>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</si>
  <si>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</si>
  <si>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</si>
  <si>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</si>
  <si>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</si>
  <si>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</si>
  <si>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</si>
  <si>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</si>
  <si>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</si>
  <si>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</si>
  <si>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</si>
  <si>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</si>
  <si>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</si>
  <si>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</si>
  <si>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</si>
  <si>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</si>
  <si>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</si>
  <si>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</si>
  <si>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</si>
  <si>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</si>
  <si>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</si>
  <si>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</si>
  <si>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</si>
  <si>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</si>
  <si>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</si>
  <si>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</si>
  <si>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</si>
  <si>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</si>
  <si>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</si>
  <si>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</si>
  <si>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</si>
  <si>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</si>
  <si>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</si>
  <si>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</si>
  <si>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</si>
  <si>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</si>
  <si>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</si>
  <si>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</si>
  <si>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</si>
  <si>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</si>
  <si>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</si>
  <si>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</si>
  <si>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</si>
  <si>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</si>
  <si>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</si>
  <si>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</si>
  <si>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</si>
  <si>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</si>
  <si>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</si>
  <si>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</si>
  <si>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</si>
  <si>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</si>
  <si>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</si>
  <si>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</si>
  <si>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</si>
  <si>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</si>
  <si>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</si>
  <si>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</si>
  <si>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</si>
  <si>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</si>
  <si>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</si>
  <si>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</si>
  <si>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</si>
  <si>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</si>
  <si>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</si>
  <si>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</si>
  <si>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</si>
  <si>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</si>
  <si>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</si>
  <si>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</si>
  <si>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</si>
  <si>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</si>
  <si>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</si>
  <si>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</si>
  <si>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</si>
  <si>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</si>
  <si>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</si>
  <si>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</si>
  <si>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</si>
  <si>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</si>
  <si>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</si>
  <si>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</si>
  <si>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</si>
  <si>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</si>
  <si>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</si>
  <si>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</si>
  <si>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</si>
  <si>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</si>
  <si>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</si>
  <si>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</si>
  <si>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</si>
  <si>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</si>
  <si>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</si>
  <si>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</si>
  <si>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</si>
  <si>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</si>
  <si>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</si>
  <si>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</si>
  <si>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</si>
  <si>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</si>
  <si>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</si>
  <si>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</si>
  <si>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</si>
  <si>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</si>
  <si>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</si>
  <si>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</si>
  <si>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</si>
  <si>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</si>
  <si>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</si>
  <si>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</si>
  <si>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</si>
  <si>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</si>
  <si>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</si>
  <si>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</si>
  <si>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</si>
  <si>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</si>
  <si>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</si>
  <si>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</si>
  <si>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</si>
  <si>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</si>
  <si>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</si>
  <si>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</si>
  <si>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</si>
  <si>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</si>
  <si>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</si>
  <si>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</si>
  <si>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</si>
  <si>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</si>
  <si>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</si>
  <si>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</si>
  <si>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</si>
  <si>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</si>
  <si>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</si>
  <si>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</si>
  <si>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</si>
  <si>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</si>
  <si>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</si>
  <si>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</si>
  <si>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</si>
  <si>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</si>
  <si>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</si>
  <si>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</si>
  <si>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</si>
  <si>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</si>
  <si>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</si>
  <si>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</si>
  <si>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</si>
  <si>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</si>
  <si>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</si>
  <si>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</si>
  <si>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</si>
  <si>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</si>
  <si>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</si>
  <si>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</si>
  <si>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</si>
  <si>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</si>
  <si>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</si>
  <si>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</si>
  <si>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</si>
  <si>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</si>
  <si>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</si>
  <si>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</si>
  <si>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</si>
  <si>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</si>
  <si>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</si>
  <si>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</si>
  <si>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</si>
  <si>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</si>
  <si>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</si>
  <si>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</si>
  <si>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</si>
  <si>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</si>
  <si>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</si>
  <si>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</si>
  <si>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</si>
  <si>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</si>
  <si>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</si>
  <si>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</si>
  <si>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</si>
  <si>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</si>
  <si>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</si>
  <si>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</si>
  <si>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</si>
  <si>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</si>
  <si>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</si>
  <si>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</si>
  <si>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</si>
  <si>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</si>
  <si>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</si>
  <si>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</si>
  <si>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</si>
  <si>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</si>
  <si>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</si>
  <si>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</si>
  <si>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</si>
  <si>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</si>
  <si>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</si>
  <si>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</si>
  <si>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</si>
  <si>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</si>
  <si>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</si>
  <si>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</si>
  <si>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</si>
  <si>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</si>
  <si>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</si>
  <si>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</si>
  <si>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</si>
  <si>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</si>
  <si>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</si>
  <si>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</si>
  <si>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</si>
  <si>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</si>
  <si>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</si>
  <si>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</si>
  <si>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</si>
  <si>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</si>
  <si>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</si>
  <si>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</si>
  <si>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</si>
  <si>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</si>
  <si>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</si>
  <si>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</si>
  <si>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</si>
  <si>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</si>
  <si>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</si>
  <si>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</si>
  <si>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</si>
  <si>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</si>
  <si>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</si>
  <si>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</si>
  <si>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</si>
  <si>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</si>
  <si>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</si>
  <si>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</si>
  <si>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</si>
  <si>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</si>
  <si>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</si>
  <si>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</si>
  <si>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</si>
  <si>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</si>
  <si>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</si>
  <si>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</si>
  <si>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</si>
  <si>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</si>
  <si>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</si>
  <si>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</si>
  <si>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</si>
  <si>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</si>
  <si>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</si>
  <si>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</si>
  <si>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</si>
  <si>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</si>
  <si>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</si>
  <si>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</si>
  <si>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</si>
  <si>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</si>
  <si>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</si>
  <si>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</si>
  <si>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</si>
  <si>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</si>
  <si>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</si>
  <si>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</si>
  <si>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</si>
  <si>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</si>
  <si>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</si>
  <si>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</si>
  <si>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</si>
  <si>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</si>
  <si>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</si>
  <si>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</si>
  <si>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</si>
  <si>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</si>
  <si>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</si>
  <si>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</si>
  <si>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</si>
  <si>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</si>
  <si>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</si>
  <si>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</si>
  <si>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</si>
  <si>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</si>
  <si>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</si>
  <si>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</si>
  <si>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</si>
  <si>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</si>
  <si>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</si>
  <si>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</si>
  <si>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</si>
  <si>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</si>
  <si>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</si>
  <si>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</si>
  <si>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</si>
  <si>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</si>
  <si>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</si>
  <si>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</si>
  <si>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</si>
  <si>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</si>
  <si>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</si>
  <si>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</si>
  <si>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</si>
  <si>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</si>
  <si>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</si>
  <si>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</si>
  <si>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</si>
  <si>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</si>
  <si>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</si>
  <si>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</si>
  <si>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</si>
  <si>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</si>
  <si>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</si>
  <si>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</si>
  <si>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</si>
  <si>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</si>
  <si>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</si>
  <si>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</si>
  <si>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</si>
  <si>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</si>
  <si>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</si>
  <si>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</si>
  <si>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</si>
  <si>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</si>
  <si>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</si>
  <si>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</si>
  <si>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</si>
  <si>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</si>
  <si>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</si>
  <si>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</si>
  <si>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</si>
  <si>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</si>
  <si>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</si>
  <si>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</si>
  <si>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</si>
  <si>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</si>
  <si>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</si>
  <si>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</si>
  <si>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</si>
  <si>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</si>
  <si>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</si>
  <si>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</si>
  <si>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</si>
  <si>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</si>
  <si>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</si>
  <si>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</si>
  <si>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</si>
  <si>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</si>
  <si>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</si>
  <si>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</si>
  <si>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</si>
  <si>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</si>
  <si>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</si>
  <si>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</si>
  <si>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</si>
  <si>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</si>
  <si>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</si>
  <si>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</si>
  <si>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</si>
  <si>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</si>
  <si>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</si>
  <si>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</si>
  <si>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</si>
  <si>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</si>
  <si>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</si>
  <si>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</si>
  <si>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</si>
  <si>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</si>
  <si>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</si>
  <si>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</si>
  <si>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</si>
  <si>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</si>
  <si>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</si>
  <si>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</si>
  <si>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</si>
  <si>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</si>
  <si>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</si>
  <si>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</si>
  <si>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</si>
  <si>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</si>
  <si>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</si>
  <si>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</si>
  <si>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</si>
  <si>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</si>
  <si>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</si>
  <si>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</si>
  <si>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</si>
  <si>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</si>
  <si>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</si>
  <si>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</si>
  <si>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</si>
  <si>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</si>
  <si>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</si>
  <si>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</si>
  <si>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</si>
  <si>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</si>
  <si>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</si>
  <si>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</si>
  <si>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</si>
  <si>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</si>
  <si>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</si>
  <si>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</si>
  <si>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</si>
  <si>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</si>
  <si>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</si>
  <si>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</si>
  <si>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</si>
  <si>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</si>
  <si>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</si>
  <si>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</si>
  <si>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</si>
  <si>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</si>
  <si>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</si>
  <si>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</si>
  <si>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</si>
  <si>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</si>
  <si>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</si>
  <si>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</si>
  <si>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</si>
  <si>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</si>
  <si>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</si>
  <si>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</si>
  <si>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</si>
  <si>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</si>
  <si>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</si>
  <si>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</si>
  <si>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</si>
  <si>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</si>
  <si>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</si>
  <si>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</si>
  <si>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</si>
  <si>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</si>
  <si>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</si>
  <si>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</si>
  <si>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</si>
  <si>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</si>
  <si>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</si>
  <si>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</si>
  <si>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</si>
  <si>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</si>
  <si>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</si>
  <si>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</si>
  <si>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</si>
  <si>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</si>
  <si>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</si>
  <si>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</si>
  <si>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</si>
  <si>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</si>
  <si>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</si>
  <si>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</si>
  <si>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</si>
  <si>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</si>
  <si>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</si>
  <si>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</si>
  <si>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</si>
  <si>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</si>
  <si>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</si>
  <si>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</si>
  <si>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</si>
  <si>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</si>
  <si>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</si>
  <si>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</si>
  <si>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</si>
  <si>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</si>
  <si>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</si>
  <si>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</si>
  <si>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</si>
  <si>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</si>
  <si>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</si>
  <si>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</si>
  <si>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</si>
  <si>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</si>
  <si>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</si>
  <si>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</si>
  <si>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</si>
  <si>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</si>
  <si>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</si>
  <si>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</si>
  <si>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</si>
  <si>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</si>
  <si>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</si>
  <si>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</si>
  <si>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</si>
  <si>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</si>
  <si>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</si>
  <si>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</si>
  <si>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</si>
  <si>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</si>
  <si>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</si>
  <si>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</si>
  <si>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</si>
  <si>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</si>
  <si>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</si>
  <si>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</si>
  <si>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</si>
  <si>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</si>
  <si>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</si>
  <si>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</si>
  <si>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</si>
  <si>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</si>
  <si>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</si>
  <si>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</si>
  <si>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</si>
  <si>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</si>
  <si>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</si>
  <si>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</si>
  <si>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</si>
  <si>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</si>
  <si>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</si>
  <si>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</si>
  <si>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</si>
  <si>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</si>
  <si>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</si>
  <si>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</si>
  <si>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</si>
  <si>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</si>
  <si>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</si>
  <si>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</si>
  <si>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</si>
  <si>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</si>
  <si>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</si>
  <si>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</si>
  <si>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</si>
  <si>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</si>
  <si>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</si>
  <si>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</si>
  <si>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</si>
  <si>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</si>
  <si>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</si>
  <si>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</si>
  <si>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</si>
  <si>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</si>
  <si>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</si>
  <si>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</si>
  <si>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</si>
  <si>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</si>
  <si>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</si>
  <si>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</si>
  <si>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</si>
  <si>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</si>
  <si>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</si>
  <si>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</si>
  <si>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</si>
  <si>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</si>
  <si>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</si>
  <si>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</si>
  <si>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</si>
  <si>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</si>
  <si>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</si>
  <si>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</si>
  <si>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</si>
  <si>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</si>
  <si>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</si>
  <si>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</si>
  <si>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</si>
  <si>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</si>
  <si>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</si>
  <si>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</si>
  <si>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</si>
  <si>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</si>
  <si>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</si>
  <si>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</si>
  <si>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</si>
  <si>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</si>
  <si>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</si>
  <si>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</si>
  <si>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</si>
  <si>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</si>
  <si>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</si>
  <si>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</si>
  <si>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</si>
  <si>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</si>
  <si>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</si>
  <si>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</si>
  <si>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</si>
  <si>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</si>
  <si>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</si>
  <si>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</si>
  <si>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</si>
  <si>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</si>
  <si>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</si>
  <si>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</si>
  <si>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</si>
  <si>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</si>
  <si>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</si>
  <si>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</si>
  <si>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</si>
  <si>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</si>
  <si>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</si>
  <si>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</si>
  <si>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</si>
  <si>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</si>
  <si>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</si>
  <si>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</si>
  <si>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</si>
  <si>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</si>
  <si>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</si>
  <si>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</si>
  <si>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</si>
  <si>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</si>
  <si>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</si>
  <si>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</si>
  <si>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</si>
  <si>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</si>
  <si>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</si>
  <si>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</si>
  <si>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</si>
  <si>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</si>
  <si>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</si>
  <si>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</si>
  <si>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</si>
  <si>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</si>
  <si>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</si>
  <si>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</si>
  <si>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</si>
  <si>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</si>
  <si>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</si>
  <si>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</si>
  <si>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</si>
  <si>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</si>
  <si>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</si>
  <si>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</si>
  <si>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</si>
  <si>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</si>
  <si>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</si>
  <si>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</si>
  <si>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</si>
  <si>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</si>
  <si>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</si>
  <si>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</si>
  <si>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</si>
  <si>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</si>
  <si>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</si>
  <si>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</si>
  <si>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</si>
  <si>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</si>
  <si>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</si>
  <si>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</si>
  <si>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</si>
  <si>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</si>
  <si>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</si>
  <si>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</si>
  <si>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</si>
  <si>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</si>
  <si>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</si>
  <si>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</si>
  <si>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</si>
  <si>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</si>
  <si>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</si>
  <si>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</si>
  <si>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</si>
  <si>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</si>
  <si>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</si>
  <si>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</si>
  <si>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</si>
  <si>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</si>
  <si>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</si>
  <si>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</si>
  <si>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</si>
  <si>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</si>
  <si>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</si>
  <si>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</si>
  <si>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</si>
  <si>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</si>
  <si>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</si>
  <si>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</si>
  <si>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</si>
  <si>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</si>
  <si>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</si>
  <si>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</si>
  <si>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</si>
  <si>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</si>
  <si>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</si>
  <si>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</si>
  <si>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</si>
  <si>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</si>
  <si>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</si>
  <si>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</si>
  <si>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</si>
  <si>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</si>
  <si>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</si>
  <si>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</si>
  <si>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</si>
  <si>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</si>
  <si>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</si>
  <si>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</si>
  <si>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</si>
  <si>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</si>
  <si>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</si>
  <si>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</si>
  <si>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</si>
  <si>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</si>
  <si>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</si>
  <si>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</si>
  <si>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</si>
  <si>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</si>
  <si>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</si>
  <si>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</si>
  <si>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</si>
  <si>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</si>
  <si>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</si>
  <si>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</si>
  <si>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</si>
  <si>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</si>
  <si>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</si>
  <si>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</si>
  <si>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</si>
  <si>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</si>
  <si>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</si>
  <si>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</si>
  <si>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</si>
  <si>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</si>
  <si>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</si>
  <si>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</si>
  <si>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</si>
  <si>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</si>
  <si>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</si>
  <si>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</si>
  <si>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</si>
  <si>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</si>
  <si>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</si>
  <si>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</si>
  <si>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</si>
  <si>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</si>
  <si>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</si>
  <si>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</si>
  <si>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</si>
  <si>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</si>
  <si>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</si>
  <si>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</si>
  <si>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</si>
  <si>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</si>
  <si>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</si>
  <si>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</si>
  <si>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</si>
  <si>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</si>
  <si>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</si>
  <si>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</si>
  <si>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</si>
  <si>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</si>
  <si>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</si>
  <si>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</si>
  <si>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</si>
  <si>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</si>
  <si>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</si>
  <si>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</si>
  <si>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</si>
  <si>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</si>
  <si>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</si>
  <si>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</si>
  <si>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</si>
  <si>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</si>
  <si>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</si>
  <si>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</si>
  <si>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</si>
  <si>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</si>
  <si>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</si>
  <si>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</si>
  <si>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</si>
  <si>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</si>
  <si>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</si>
  <si>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</si>
  <si>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</si>
  <si>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</si>
  <si>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</si>
  <si>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</si>
  <si>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</si>
  <si>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</si>
  <si>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</si>
  <si>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</si>
  <si>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</si>
  <si>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</si>
  <si>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</si>
  <si>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</si>
  <si>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</si>
  <si>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</si>
  <si>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</si>
  <si>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</si>
  <si>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</si>
  <si>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</si>
  <si>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</si>
  <si>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</si>
  <si>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</si>
  <si>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</si>
  <si>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</si>
  <si>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</si>
  <si>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</si>
  <si>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</si>
  <si>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</si>
  <si>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</si>
  <si>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</si>
  <si>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</si>
  <si>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</si>
  <si>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</si>
  <si>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</si>
  <si>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</si>
  <si>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</si>
  <si>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</si>
  <si>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</si>
  <si>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</si>
  <si>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</si>
  <si>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</si>
  <si>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</si>
  <si>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</si>
  <si>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</si>
  <si>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</si>
  <si>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</si>
  <si>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</si>
  <si>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</si>
  <si>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</si>
  <si>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</si>
  <si>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</si>
  <si>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</si>
  <si>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</si>
  <si>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</si>
  <si>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</si>
  <si>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</si>
  <si>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</si>
  <si>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</si>
  <si>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</si>
  <si>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</si>
  <si>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</si>
  <si>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</si>
  <si>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</si>
  <si>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</si>
  <si>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</si>
  <si>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</si>
  <si>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</si>
  <si>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</si>
  <si>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</si>
  <si>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</si>
  <si>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</si>
  <si>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</si>
  <si>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</si>
  <si>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</si>
  <si>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</si>
  <si>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</si>
  <si>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</si>
  <si>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</si>
  <si>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</si>
  <si>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</si>
  <si>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</si>
  <si>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</si>
  <si>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</si>
  <si>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</si>
  <si>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</si>
  <si>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</si>
  <si>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</si>
  <si>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</si>
  <si>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</si>
  <si>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</si>
  <si>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</si>
  <si>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</si>
  <si>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</si>
  <si>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</si>
  <si>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</si>
  <si>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</si>
  <si>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</si>
  <si>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</si>
  <si>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</si>
  <si>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</si>
  <si>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</si>
  <si>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</si>
  <si>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</si>
  <si>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</si>
  <si>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</si>
  <si>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</si>
  <si>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</si>
  <si>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</si>
  <si>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</si>
  <si>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</si>
  <si>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</si>
  <si>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</si>
  <si>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</si>
  <si>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</si>
  <si>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</si>
  <si>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</si>
  <si>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</si>
  <si>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</si>
  <si>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</si>
  <si>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</si>
  <si>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</si>
  <si>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</si>
  <si>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</si>
  <si>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</si>
  <si>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</si>
  <si>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</si>
  <si>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</si>
  <si>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</si>
  <si>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</si>
  <si>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</si>
  <si>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</si>
  <si>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</si>
  <si>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</si>
  <si>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</si>
  <si>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</si>
  <si>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</si>
  <si>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</si>
  <si>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</si>
  <si>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</si>
  <si>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</si>
  <si>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</si>
  <si>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</si>
  <si>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</si>
  <si>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</si>
  <si>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</si>
  <si>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</si>
  <si>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</si>
  <si>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</si>
  <si>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</si>
  <si>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</si>
  <si>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</si>
  <si>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</si>
  <si>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</si>
  <si>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</si>
  <si>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</si>
  <si>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</si>
  <si>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</si>
  <si>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</si>
  <si>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</si>
  <si>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</si>
  <si>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</si>
  <si>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</si>
  <si>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</si>
  <si>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</si>
  <si>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</si>
  <si>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</si>
  <si>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</si>
  <si>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</si>
  <si>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</si>
  <si>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</si>
  <si>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</si>
  <si>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</si>
  <si>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</si>
  <si>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</si>
  <si>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</si>
  <si>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</si>
  <si>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</si>
  <si>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</si>
  <si>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</si>
  <si>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</si>
  <si>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</si>
  <si>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</si>
  <si>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</si>
  <si>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</si>
  <si>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</si>
  <si>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</si>
  <si>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</si>
  <si>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</si>
  <si>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</si>
  <si>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</si>
  <si>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</si>
  <si>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</si>
  <si>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</si>
  <si>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</si>
  <si>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</si>
  <si>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</si>
  <si>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</si>
  <si>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</si>
  <si>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</si>
  <si>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</si>
  <si>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</si>
  <si>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</si>
  <si>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</si>
  <si>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</si>
  <si>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</si>
  <si>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</si>
  <si>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</si>
  <si>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</si>
  <si>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</si>
  <si>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</si>
  <si>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</si>
  <si>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</si>
  <si>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</si>
  <si>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</si>
  <si>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</si>
  <si>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</si>
  <si>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</si>
  <si>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</si>
  <si>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</si>
  <si>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</si>
  <si>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</si>
  <si>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</si>
  <si>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</si>
  <si>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</si>
  <si>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</si>
  <si>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</si>
  <si>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</si>
  <si>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</si>
  <si>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</si>
  <si>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</si>
  <si>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</si>
  <si>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</si>
  <si>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</si>
  <si>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</si>
  <si>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</si>
  <si>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</si>
  <si>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</si>
  <si>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</si>
  <si>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</si>
  <si>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</si>
  <si>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</si>
  <si>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</si>
  <si>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</si>
  <si>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</si>
  <si>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</si>
  <si>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</si>
  <si>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</si>
  <si>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</si>
  <si>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</si>
  <si>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</si>
  <si>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</si>
  <si>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</si>
  <si>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</si>
  <si>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</si>
  <si>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</si>
  <si>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</si>
  <si>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</si>
  <si>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</si>
  <si>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</si>
  <si>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</si>
  <si>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</si>
  <si>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</si>
  <si>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</si>
  <si>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</si>
  <si>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</si>
  <si>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</si>
  <si>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</si>
  <si>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</si>
  <si>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</si>
  <si>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</si>
  <si>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</si>
  <si>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</si>
  <si>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</si>
  <si>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</si>
  <si>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</si>
  <si>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</si>
  <si>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</si>
  <si>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</si>
  <si>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</si>
  <si>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</si>
  <si>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</si>
  <si>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</si>
  <si>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</si>
  <si>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</si>
  <si>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</si>
  <si>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</si>
  <si>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</si>
  <si>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</si>
  <si>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</si>
  <si>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</si>
  <si>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</si>
  <si>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</si>
  <si>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</si>
  <si>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</si>
  <si>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</si>
  <si>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</si>
  <si>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</si>
  <si>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</si>
  <si>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</si>
  <si>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</si>
  <si>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</si>
  <si>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</si>
  <si>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</si>
  <si>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</si>
  <si>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</si>
  <si>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</si>
  <si>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</si>
  <si>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</si>
  <si>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</si>
  <si>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</si>
  <si>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</si>
  <si>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</si>
  <si>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</si>
  <si>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</si>
  <si>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</si>
  <si>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</si>
  <si>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</si>
  <si>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</si>
  <si>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</si>
  <si>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</si>
  <si>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</si>
  <si>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</si>
  <si>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</si>
  <si>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</si>
  <si>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</si>
  <si>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</si>
  <si>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</si>
  <si>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</si>
  <si>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</si>
  <si>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</si>
  <si>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</si>
  <si>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</si>
  <si>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</si>
  <si>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</si>
  <si>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</si>
  <si>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</si>
  <si>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</si>
  <si>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</si>
  <si>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</si>
  <si>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</si>
  <si>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</si>
  <si>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</si>
  <si>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</si>
  <si>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</si>
  <si>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</si>
  <si>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</si>
  <si>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</si>
  <si>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</si>
  <si>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</si>
  <si>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</si>
  <si>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</si>
  <si>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</si>
  <si>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</si>
  <si>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</si>
  <si>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</si>
  <si>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</si>
  <si>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</si>
  <si>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</si>
  <si>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</si>
  <si>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</si>
  <si>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</si>
  <si>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</si>
  <si>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</si>
  <si>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</si>
  <si>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</si>
  <si>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</si>
  <si>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</si>
  <si>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</si>
  <si>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</si>
  <si>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</si>
  <si>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</si>
  <si>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</si>
  <si>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</si>
  <si>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</si>
  <si>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</si>
  <si>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</si>
  <si>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</si>
  <si>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</si>
  <si>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</si>
  <si>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</si>
  <si>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</si>
  <si>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</si>
  <si>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</si>
  <si>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</si>
  <si>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</si>
  <si>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</si>
  <si>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</si>
  <si>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</si>
  <si>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</si>
  <si>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</si>
  <si>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</si>
  <si>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</si>
  <si>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</si>
  <si>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</si>
  <si>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</si>
  <si>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</si>
  <si>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</si>
  <si>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</si>
  <si>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</si>
  <si>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</si>
  <si>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</si>
  <si>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</si>
  <si>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</si>
  <si>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</si>
  <si>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</si>
  <si>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</si>
  <si>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</si>
  <si>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</si>
  <si>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</si>
  <si>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</si>
  <si>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</si>
  <si>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</si>
  <si>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</si>
  <si>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</si>
  <si>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</si>
  <si>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</si>
  <si>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</si>
  <si>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</si>
  <si>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</si>
  <si>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</si>
  <si>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</si>
  <si>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</si>
  <si>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</si>
  <si>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</si>
  <si>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</si>
  <si>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</si>
  <si>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</si>
  <si>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</si>
  <si>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</si>
  <si>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</si>
  <si>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</si>
  <si>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</si>
  <si>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</si>
  <si>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</si>
  <si>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</si>
  <si>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</si>
  <si>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</si>
  <si>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</si>
  <si>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</si>
  <si>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</si>
  <si>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</si>
  <si>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</si>
  <si>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</si>
  <si>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</si>
  <si>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</si>
  <si>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</si>
  <si>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</si>
  <si>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</si>
  <si>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</si>
  <si>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</si>
  <si>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</si>
  <si>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</si>
  <si>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</si>
  <si>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</si>
  <si>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</si>
  <si>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</si>
  <si>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</si>
  <si>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</si>
  <si>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</si>
  <si>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</si>
  <si>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</si>
  <si>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</si>
  <si>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</si>
  <si>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</si>
  <si>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</si>
  <si>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</si>
  <si>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</si>
  <si>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</si>
  <si>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</si>
  <si>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</si>
  <si>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</si>
  <si>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</si>
  <si>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</si>
  <si>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</si>
  <si>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</si>
  <si>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</si>
  <si>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</si>
  <si>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</si>
  <si>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</si>
  <si>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</si>
  <si>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</si>
  <si>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</si>
  <si>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</si>
  <si>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</si>
  <si>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</si>
  <si>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</si>
  <si>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</si>
  <si>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</si>
  <si>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</si>
  <si>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</si>
  <si>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</si>
  <si>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</si>
  <si>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</si>
  <si>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</si>
  <si>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</si>
  <si>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</si>
  <si>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</si>
  <si>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</si>
  <si>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</si>
  <si>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</si>
  <si>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</si>
  <si>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</si>
  <si>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</si>
  <si>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</si>
  <si>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</si>
  <si>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</si>
  <si>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</si>
  <si>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</si>
  <si>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</si>
  <si>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</si>
  <si>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</si>
  <si>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</si>
  <si>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</si>
  <si>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</si>
  <si>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</si>
  <si>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</si>
  <si>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</si>
  <si>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</si>
  <si>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</si>
  <si>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</si>
  <si>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</si>
  <si>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</si>
  <si>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</si>
  <si>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</si>
  <si>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</si>
  <si>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</si>
  <si>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</si>
  <si>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</si>
  <si>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</si>
  <si>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</si>
  <si>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</si>
  <si>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</si>
  <si>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</si>
  <si>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</si>
  <si>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</si>
  <si>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</si>
  <si>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</si>
  <si>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</si>
  <si>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</si>
  <si>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</si>
  <si>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</si>
  <si>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</si>
  <si>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</si>
  <si>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</si>
  <si>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</si>
  <si>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</si>
  <si>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</si>
  <si>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</si>
  <si>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</si>
  <si>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</si>
  <si>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</si>
  <si>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</si>
  <si>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</si>
  <si>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</si>
  <si>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</si>
  <si>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</si>
  <si>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</si>
  <si>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</si>
  <si>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</si>
  <si>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</si>
  <si>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</si>
  <si>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</si>
  <si>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</si>
  <si>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</si>
  <si>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</si>
  <si>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</si>
  <si>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</si>
  <si>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</si>
  <si>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</si>
  <si>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</si>
  <si>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</si>
  <si>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</si>
  <si>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</si>
  <si>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</si>
  <si>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</si>
  <si>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</si>
  <si>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</si>
  <si>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</si>
  <si>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</si>
  <si>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</si>
  <si>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</si>
  <si>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</si>
  <si>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</si>
  <si>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</si>
  <si>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</si>
  <si>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</si>
  <si>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</si>
  <si>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</si>
  <si>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</si>
  <si>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</si>
  <si>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</si>
  <si>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</si>
  <si>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</si>
  <si>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</si>
  <si>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</si>
  <si>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</si>
  <si>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</si>
  <si>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</si>
  <si>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</si>
  <si>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</si>
  <si>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</si>
  <si>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</si>
  <si>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</si>
  <si>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</si>
  <si>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</si>
  <si>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</si>
  <si>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</si>
  <si>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</si>
  <si>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</si>
  <si>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</si>
  <si>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</si>
  <si>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</si>
  <si>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</si>
  <si>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</si>
  <si>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</si>
  <si>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</si>
  <si>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</si>
  <si>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</si>
  <si>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</si>
  <si>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</si>
  <si>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</si>
  <si>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</si>
  <si>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</si>
  <si>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</si>
  <si>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</si>
  <si>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</si>
  <si>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</si>
  <si>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</si>
  <si>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</si>
  <si>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</si>
  <si>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</si>
  <si>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</si>
  <si>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</si>
  <si>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</si>
  <si>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</si>
  <si>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</si>
  <si>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</si>
  <si>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</si>
  <si>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</si>
  <si>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</si>
  <si>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</si>
  <si>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</si>
  <si>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</si>
  <si>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</si>
  <si>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</si>
  <si>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</si>
  <si>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</si>
  <si>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</si>
  <si>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</si>
  <si>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</si>
  <si>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</si>
  <si>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</si>
  <si>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</si>
  <si>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</si>
  <si>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</si>
  <si>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</si>
  <si>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</si>
  <si>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</si>
  <si>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</si>
  <si>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</si>
  <si>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</si>
  <si>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</si>
  <si>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</si>
  <si>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</si>
  <si>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</si>
  <si>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</si>
  <si>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</si>
  <si>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</si>
  <si>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</si>
  <si>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</si>
  <si>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</si>
  <si>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</si>
  <si>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</si>
  <si>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</si>
  <si>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</si>
  <si>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</si>
  <si>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</si>
  <si>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</si>
  <si>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</si>
  <si>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</si>
  <si>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</si>
  <si>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</si>
  <si>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</si>
  <si>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</si>
  <si>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</si>
  <si>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</si>
  <si>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</si>
  <si>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</si>
  <si>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</si>
  <si>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</si>
  <si>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</si>
  <si>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</si>
  <si>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</si>
  <si>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</si>
  <si>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</si>
  <si>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</si>
  <si>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</si>
  <si>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</si>
  <si>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</si>
  <si>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</si>
  <si>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</si>
  <si>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</si>
  <si>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</si>
  <si>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</si>
  <si>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</si>
  <si>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</si>
  <si>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</si>
  <si>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</si>
  <si>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</si>
  <si>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</si>
  <si>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</si>
  <si>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</si>
  <si>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</si>
  <si>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</si>
  <si>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</si>
  <si>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</si>
  <si>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</si>
  <si>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</si>
  <si>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</si>
  <si>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</si>
  <si>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</si>
  <si>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</si>
  <si>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</si>
  <si>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</si>
  <si>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</si>
  <si>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</si>
  <si>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</si>
  <si>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</si>
  <si>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</si>
  <si>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</si>
  <si>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</si>
  <si>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</si>
  <si>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</si>
  <si>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</si>
  <si>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</si>
  <si>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</si>
  <si>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</si>
  <si>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</si>
  <si>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</si>
  <si>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</si>
  <si>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</si>
  <si>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</si>
  <si>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</si>
  <si>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</si>
  <si>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</si>
  <si>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</si>
  <si>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</si>
  <si>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</si>
  <si>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</si>
  <si>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</si>
  <si>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</si>
  <si>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</si>
  <si>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</si>
  <si>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</si>
  <si>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</si>
  <si>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</si>
  <si>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</si>
  <si>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</si>
  <si>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</si>
  <si>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</si>
  <si>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</si>
  <si>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</si>
  <si>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</si>
  <si>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</si>
  <si>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</si>
  <si>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</si>
  <si>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</si>
  <si>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</si>
  <si>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</si>
  <si>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</si>
  <si>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</si>
  <si>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</si>
  <si>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</si>
  <si>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</si>
  <si>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</si>
  <si>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</si>
  <si>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</si>
  <si>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</si>
  <si>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</si>
  <si>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</si>
  <si>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</si>
  <si>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</si>
  <si>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</si>
  <si>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</si>
  <si>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</si>
  <si>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</si>
  <si>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</si>
  <si>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</si>
  <si>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</si>
  <si>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</si>
  <si>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</si>
  <si>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</si>
  <si>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</si>
  <si>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</si>
  <si>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</si>
  <si>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</si>
  <si>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</si>
  <si>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</si>
  <si>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</si>
  <si>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</si>
  <si>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</si>
  <si>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</si>
  <si>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</si>
  <si>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</si>
  <si>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</si>
  <si>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</si>
  <si>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</si>
  <si>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</si>
  <si>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</si>
  <si>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</si>
  <si>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</si>
  <si>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</si>
  <si>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</si>
  <si>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</si>
  <si>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</si>
  <si>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</si>
  <si>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</si>
  <si>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</si>
  <si>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</si>
  <si>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</si>
  <si>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</si>
  <si>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</si>
  <si>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</si>
  <si>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</si>
  <si>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</si>
  <si>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</si>
  <si>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</si>
  <si>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</si>
  <si>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</si>
  <si>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</si>
  <si>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</si>
  <si>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</si>
  <si>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</si>
  <si>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</si>
  <si>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</si>
  <si>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</si>
  <si>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</si>
  <si>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</si>
  <si>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</si>
  <si>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</si>
  <si>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</si>
  <si>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</si>
  <si>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</si>
  <si>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</si>
  <si>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</si>
  <si>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</si>
  <si>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</si>
  <si>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</si>
  <si>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</si>
  <si>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</si>
  <si>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</si>
  <si>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</si>
  <si>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</si>
  <si>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</si>
  <si>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</si>
  <si>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</si>
  <si>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</si>
  <si>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</si>
  <si>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</si>
  <si>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</si>
  <si>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</si>
  <si>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</si>
  <si>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</si>
  <si>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</si>
  <si>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</si>
  <si>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</si>
  <si>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</si>
  <si>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</si>
  <si>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</si>
  <si>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</si>
  <si>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</si>
  <si>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</si>
  <si>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</si>
  <si>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</si>
  <si>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</si>
  <si>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</si>
  <si>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</si>
  <si>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</si>
  <si>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</si>
  <si>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</si>
  <si>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</si>
  <si>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</si>
  <si>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</si>
  <si>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</si>
  <si>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</si>
  <si>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</si>
  <si>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</si>
  <si>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</si>
  <si>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</si>
  <si>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</si>
  <si>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</si>
  <si>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</si>
  <si>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</si>
  <si>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</si>
  <si>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</si>
  <si>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</si>
  <si>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</si>
  <si>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</si>
  <si>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</si>
  <si>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</si>
  <si>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</si>
  <si>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</si>
  <si>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</si>
  <si>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</si>
  <si>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</si>
  <si>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</si>
  <si>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</si>
  <si>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</si>
  <si>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</si>
  <si>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</si>
  <si>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</si>
  <si>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</si>
  <si>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</si>
  <si>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</si>
  <si>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</si>
  <si>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</si>
  <si>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</si>
  <si>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</si>
  <si>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</si>
  <si>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</si>
  <si>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</si>
  <si>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</si>
  <si>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</si>
  <si>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</si>
  <si>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</si>
  <si>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</si>
  <si>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</si>
  <si>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</si>
  <si>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</si>
  <si>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</si>
  <si>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</si>
  <si>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</si>
  <si>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</si>
  <si>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</si>
  <si>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</si>
  <si>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</si>
  <si>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</si>
  <si>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</si>
  <si>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</si>
  <si>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</si>
  <si>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</si>
  <si>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</si>
  <si>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</si>
  <si>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</si>
  <si>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</si>
  <si>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</si>
  <si>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</si>
  <si>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</si>
  <si>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</si>
  <si>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</si>
  <si>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</si>
  <si>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</si>
  <si>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</si>
  <si>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</si>
  <si>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</si>
  <si>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</si>
  <si>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</si>
  <si>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</si>
  <si>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</si>
  <si>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</si>
  <si>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</si>
  <si>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</si>
  <si>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</si>
  <si>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</si>
  <si>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</si>
  <si>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</si>
  <si>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</si>
  <si>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</si>
  <si>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</si>
  <si>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</si>
  <si>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</si>
  <si>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</si>
  <si>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</si>
  <si>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</si>
  <si>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</si>
  <si>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</si>
  <si>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</si>
  <si>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</si>
  <si>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</si>
  <si>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</si>
  <si>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</si>
  <si>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</si>
  <si>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</si>
  <si>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</si>
  <si>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</si>
  <si>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</si>
  <si>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</si>
  <si>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</si>
  <si>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</si>
  <si>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</si>
  <si>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</si>
  <si>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</si>
  <si>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</si>
  <si>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</si>
  <si>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</si>
  <si>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</si>
  <si>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</si>
  <si>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</si>
  <si>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</si>
  <si>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</si>
  <si>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</si>
  <si>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</si>
  <si>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</si>
  <si>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</si>
  <si>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</si>
  <si>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</si>
  <si>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</si>
  <si>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</si>
  <si>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</si>
  <si>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</si>
  <si>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</si>
  <si>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</si>
  <si>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</si>
  <si>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</si>
  <si>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</si>
  <si>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</si>
  <si>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</si>
  <si>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</si>
  <si>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</si>
  <si>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</si>
  <si>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</si>
  <si>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</si>
  <si>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</si>
  <si>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</si>
  <si>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</si>
  <si>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</si>
  <si>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</si>
  <si>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</si>
  <si>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</si>
  <si>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</si>
  <si>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</si>
  <si>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</si>
  <si>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</si>
  <si>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</si>
  <si>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</si>
  <si>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</si>
  <si>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</si>
  <si>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</si>
  <si>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</si>
  <si>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</si>
  <si>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</si>
  <si>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</si>
  <si>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</si>
  <si>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</si>
  <si>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</si>
  <si>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</si>
  <si>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</si>
  <si>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</si>
  <si>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</si>
  <si>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</si>
  <si>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</si>
  <si>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</si>
  <si>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</si>
  <si>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</si>
  <si>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</si>
  <si>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</si>
  <si>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</si>
  <si>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</si>
  <si>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</si>
  <si>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</si>
  <si>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</si>
  <si>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</si>
  <si>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</si>
  <si>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</si>
  <si>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</si>
  <si>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</si>
  <si>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</si>
  <si>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</si>
  <si>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</si>
  <si>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</si>
  <si>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</si>
  <si>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</si>
  <si>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</si>
  <si>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</si>
  <si>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</si>
  <si>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</si>
  <si>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</si>
  <si>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</si>
  <si>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</si>
  <si>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</si>
  <si>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</si>
  <si>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</si>
  <si>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</si>
  <si>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</si>
  <si>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</si>
  <si>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</si>
  <si>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</si>
  <si>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</si>
  <si>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</si>
  <si>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</si>
  <si>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</si>
  <si>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</si>
  <si>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</si>
  <si>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</si>
  <si>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</si>
  <si>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</si>
  <si>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</si>
  <si>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</si>
  <si>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</si>
  <si>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</si>
  <si>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</si>
  <si>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</si>
  <si>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</si>
  <si>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</si>
  <si>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</si>
  <si>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</si>
  <si>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</si>
  <si>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</si>
  <si>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</si>
  <si>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</si>
  <si>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</si>
  <si>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</si>
  <si>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</si>
  <si>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</si>
  <si>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</si>
  <si>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</si>
  <si>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</si>
  <si>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</si>
  <si>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</si>
  <si>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</si>
  <si>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</si>
  <si>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</si>
  <si>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</si>
  <si>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</si>
  <si>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</si>
  <si>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</si>
  <si>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</si>
  <si>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</si>
  <si>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</si>
  <si>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</si>
  <si>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</si>
  <si>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</si>
  <si>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</si>
  <si>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</si>
  <si>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</si>
  <si>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</si>
  <si>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</si>
  <si>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</si>
  <si>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</si>
  <si>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</si>
  <si>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</si>
  <si>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</si>
  <si>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</si>
  <si>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</si>
  <si>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</si>
  <si>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</si>
  <si>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</si>
  <si>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</si>
  <si>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</si>
  <si>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</si>
  <si>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</si>
  <si>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</si>
  <si>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</si>
  <si>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</si>
  <si>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</si>
  <si>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</si>
  <si>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</si>
  <si>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</si>
  <si>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</si>
  <si>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</si>
  <si>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</si>
  <si>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</si>
  <si>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</si>
  <si>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</si>
  <si>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</si>
  <si>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</si>
  <si>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</si>
  <si>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</si>
  <si>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</si>
  <si>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</si>
  <si>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</si>
  <si>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</si>
  <si>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</si>
  <si>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</si>
  <si>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</si>
  <si>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</si>
  <si>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</si>
  <si>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</si>
  <si>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</si>
  <si>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</si>
  <si>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</si>
  <si>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</si>
  <si>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</si>
  <si>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</si>
  <si>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</si>
  <si>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</si>
  <si>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</si>
  <si>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</si>
  <si>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</si>
  <si>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</si>
  <si>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</si>
  <si>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</si>
  <si>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</si>
  <si>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</si>
  <si>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</si>
  <si>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</si>
  <si>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</si>
  <si>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</si>
  <si>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</si>
  <si>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</si>
  <si>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</si>
  <si>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</si>
  <si>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</si>
  <si>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</si>
  <si>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</si>
  <si>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</si>
  <si>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</si>
  <si>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</si>
  <si>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</si>
  <si>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</si>
  <si>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</si>
  <si>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</si>
  <si>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</si>
  <si>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</si>
  <si>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</si>
  <si>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</si>
  <si>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</si>
  <si>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</si>
  <si>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</si>
  <si>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</si>
  <si>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</si>
  <si>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</si>
  <si>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</si>
  <si>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</si>
  <si>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</si>
  <si>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</si>
  <si>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</si>
  <si>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</si>
  <si>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</si>
  <si>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</si>
  <si>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</si>
  <si>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</si>
  <si>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</si>
  <si>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</si>
  <si>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</si>
  <si>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</si>
  <si>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</si>
  <si>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</si>
  <si>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</si>
  <si>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</si>
  <si>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</si>
  <si>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</si>
  <si>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</si>
  <si>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</si>
  <si>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</si>
  <si>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</si>
  <si>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</si>
  <si>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</si>
  <si>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</si>
  <si>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</si>
  <si>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</si>
  <si>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</si>
  <si>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</si>
  <si>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</si>
  <si>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</si>
  <si>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</si>
  <si>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</si>
  <si>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</si>
  <si>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</si>
  <si>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</si>
  <si>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</si>
  <si>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</si>
  <si>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</si>
  <si>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</si>
  <si>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</si>
  <si>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</si>
  <si>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</si>
  <si>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</si>
  <si>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</si>
  <si>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</si>
  <si>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</si>
  <si>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</si>
  <si>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</si>
  <si>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</si>
  <si>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</si>
  <si>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</si>
  <si>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</si>
  <si>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</si>
  <si>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</si>
  <si>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</si>
  <si>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</si>
  <si>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</si>
  <si>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</si>
  <si>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</si>
  <si>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</si>
  <si>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</si>
  <si>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</si>
  <si>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</si>
  <si>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</si>
  <si>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</si>
  <si>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</si>
  <si>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</si>
  <si>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</si>
  <si>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</si>
  <si>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</si>
  <si>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</si>
  <si>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</si>
  <si>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</si>
  <si>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</si>
  <si>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</si>
  <si>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</si>
  <si>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</si>
  <si>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</si>
  <si>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</si>
  <si>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</si>
  <si>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</si>
  <si>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</si>
  <si>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</si>
  <si>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</si>
  <si>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</si>
  <si>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</si>
  <si>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</si>
  <si>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</si>
  <si>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</si>
  <si>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</si>
  <si>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</si>
  <si>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</si>
  <si>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</si>
  <si>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</si>
  <si>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</si>
  <si>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</si>
  <si>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</si>
  <si>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</si>
  <si>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</si>
  <si>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</si>
  <si>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</si>
  <si>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</si>
  <si>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</si>
  <si>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</si>
  <si>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</si>
  <si>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</si>
  <si>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</si>
  <si>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</si>
  <si>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</si>
  <si>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</si>
  <si>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</si>
  <si>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</si>
  <si>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</si>
  <si>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</si>
  <si>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</si>
  <si>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</si>
  <si>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</si>
  <si>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</si>
  <si>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</si>
  <si>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</si>
  <si>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</si>
  <si>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</si>
  <si>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</si>
  <si>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</si>
  <si>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</si>
  <si>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</si>
  <si>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</si>
  <si>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</si>
  <si>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</si>
  <si>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</si>
  <si>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</si>
  <si>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</si>
  <si>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</si>
  <si>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</si>
  <si>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</si>
  <si>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</si>
  <si>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</si>
  <si>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</si>
  <si>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</si>
  <si>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</si>
  <si>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</si>
  <si>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</si>
  <si>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</si>
  <si>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</si>
  <si>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</si>
  <si>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</si>
  <si>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</si>
  <si>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</si>
  <si>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</si>
  <si>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</si>
  <si>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</si>
  <si>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</si>
  <si>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</si>
  <si>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</si>
  <si>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</si>
  <si>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</si>
  <si>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</si>
  <si>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</si>
  <si>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</si>
  <si>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</si>
  <si>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</si>
  <si>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</si>
  <si>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</si>
  <si>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</si>
  <si>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</si>
  <si>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</si>
  <si>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</si>
  <si>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</si>
  <si>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</si>
  <si>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</si>
  <si>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</si>
  <si>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</si>
  <si>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</si>
  <si>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</si>
  <si>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</si>
  <si>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</si>
  <si>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</si>
  <si>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</si>
  <si>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</si>
  <si>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</si>
  <si>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</si>
  <si>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</si>
  <si>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</si>
  <si>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</si>
  <si>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</si>
  <si>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</si>
  <si>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</si>
  <si>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</si>
  <si>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</si>
  <si>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</si>
  <si>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</si>
  <si>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</si>
  <si>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</si>
  <si>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</si>
  <si>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</si>
  <si>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</si>
  <si>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</si>
  <si>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</si>
  <si>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</si>
  <si>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</si>
  <si>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</si>
  <si>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</si>
  <si>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</si>
  <si>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</si>
  <si>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</si>
  <si>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</si>
  <si>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</si>
  <si>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</si>
  <si>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</si>
  <si>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</si>
  <si>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</si>
  <si>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</si>
  <si>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</si>
  <si>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</si>
  <si>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</si>
  <si>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</si>
  <si>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</si>
  <si>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</si>
  <si>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</si>
  <si>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</si>
  <si>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</si>
  <si>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</si>
  <si>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</si>
  <si>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</si>
  <si>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</si>
  <si>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</si>
  <si>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</si>
  <si>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</si>
  <si>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</si>
  <si>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</si>
  <si>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</si>
  <si>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</si>
  <si>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</si>
  <si>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</si>
  <si>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</si>
  <si>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</si>
  <si>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</si>
  <si>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</si>
  <si>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</si>
  <si>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</si>
  <si>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</si>
  <si>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</si>
  <si>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</si>
  <si>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</si>
  <si>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</si>
  <si>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</si>
  <si>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</si>
  <si>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</si>
  <si>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</si>
  <si>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</si>
  <si>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</si>
  <si>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</si>
  <si>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</si>
  <si>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</si>
  <si>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</si>
  <si>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</si>
  <si>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</si>
  <si>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</si>
  <si>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</si>
  <si>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</si>
  <si>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</si>
  <si>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</si>
  <si>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</si>
  <si>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</si>
  <si>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</si>
  <si>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</si>
  <si>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</si>
  <si>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</si>
  <si>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</si>
  <si>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</si>
  <si>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</si>
  <si>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</si>
  <si>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</si>
  <si>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</si>
  <si>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</si>
  <si>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</si>
  <si>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</si>
  <si>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</si>
  <si>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</si>
  <si>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</si>
  <si>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</si>
  <si>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</si>
  <si>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</si>
  <si>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</si>
  <si>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</si>
  <si>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</si>
  <si>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</si>
  <si>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</si>
  <si>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</si>
  <si>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</si>
  <si>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</si>
  <si>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</si>
  <si>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</si>
  <si>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</si>
  <si>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</si>
  <si>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</si>
  <si>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</si>
  <si>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</si>
  <si>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</si>
  <si>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</si>
  <si>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</si>
  <si>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</si>
  <si>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</si>
  <si>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</si>
  <si>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</si>
  <si>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</si>
  <si>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</si>
  <si>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</si>
  <si>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</si>
  <si>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</si>
  <si>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</si>
  <si>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</si>
  <si>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</si>
  <si>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</si>
  <si>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</si>
  <si>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</si>
  <si>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</si>
  <si>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</si>
  <si>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</si>
  <si>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</si>
  <si>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</si>
  <si>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</si>
  <si>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</si>
  <si>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</si>
  <si>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</si>
  <si>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</si>
  <si>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</si>
  <si>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</si>
  <si>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</si>
  <si>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</si>
  <si>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</si>
  <si>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</si>
  <si>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</si>
  <si>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</si>
  <si>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</si>
  <si>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</si>
  <si>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</si>
  <si>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</si>
  <si>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</si>
  <si>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</si>
  <si>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</si>
  <si>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</si>
  <si>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</si>
  <si>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</si>
  <si>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</si>
  <si>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</si>
  <si>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</si>
  <si>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</si>
  <si>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</si>
  <si>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</si>
  <si>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</si>
  <si>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</si>
  <si>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</si>
  <si>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</si>
  <si>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</si>
  <si>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</si>
  <si>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</si>
  <si>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</si>
  <si>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</si>
  <si>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</si>
  <si>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</si>
  <si>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</si>
  <si>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</si>
  <si>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</si>
  <si>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</si>
  <si>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</si>
  <si>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</si>
  <si>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</si>
  <si>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</si>
  <si>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</si>
  <si>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</si>
  <si>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</si>
  <si>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</si>
  <si>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</si>
  <si>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</si>
  <si>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</si>
  <si>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</si>
  <si>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</si>
  <si>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</si>
  <si>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</si>
  <si>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</si>
  <si>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</si>
  <si>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</si>
  <si>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</si>
  <si>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</si>
  <si>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</si>
  <si>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</si>
  <si>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</si>
  <si>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</si>
  <si>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</si>
  <si>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</si>
  <si>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</si>
  <si>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</si>
  <si>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</si>
  <si>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</si>
  <si>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</si>
  <si>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</si>
  <si>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</si>
  <si>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</si>
  <si>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</si>
  <si>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</si>
  <si>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</si>
  <si>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</si>
  <si>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</si>
  <si>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</si>
  <si>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</si>
  <si>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</si>
  <si>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</si>
  <si>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</si>
  <si>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</si>
  <si>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</si>
  <si>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</si>
  <si>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</si>
  <si>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</si>
  <si>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</si>
  <si>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</si>
  <si>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</si>
  <si>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</si>
  <si>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</si>
  <si>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</si>
  <si>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</si>
  <si>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</si>
  <si>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</si>
  <si>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</si>
  <si>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</si>
  <si>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</si>
  <si>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</si>
  <si>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</si>
  <si>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</si>
  <si>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</si>
  <si>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</si>
  <si>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</si>
  <si>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</si>
  <si>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</si>
  <si>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</si>
  <si>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</si>
  <si>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</si>
  <si>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</si>
  <si>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</si>
  <si>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</si>
  <si>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</si>
  <si>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</si>
  <si>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</si>
  <si>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</si>
  <si>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</si>
  <si>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</si>
  <si>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</si>
  <si>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</si>
  <si>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</si>
  <si>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</si>
  <si>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</si>
  <si>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</si>
  <si>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</si>
  <si>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</si>
  <si>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</si>
  <si>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</si>
  <si>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</si>
  <si>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</si>
  <si>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</si>
  <si>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</si>
  <si>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</si>
  <si>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</si>
  <si>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</si>
  <si>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</si>
  <si>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</si>
  <si>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</si>
  <si>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</si>
  <si>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</si>
  <si>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</si>
  <si>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</si>
  <si>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</si>
  <si>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</si>
  <si>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</si>
  <si>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</si>
  <si>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</si>
  <si>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</si>
  <si>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</si>
  <si>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</si>
  <si>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</si>
  <si>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</si>
  <si>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</si>
  <si>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</si>
  <si>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</si>
  <si>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</si>
  <si>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</si>
  <si>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</si>
  <si>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</si>
  <si>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</si>
  <si>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</si>
  <si>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</si>
  <si>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</si>
  <si>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</si>
  <si>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</si>
  <si>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</si>
  <si>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</si>
  <si>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</si>
  <si>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</si>
  <si>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</si>
  <si>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</si>
  <si>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</si>
  <si>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</si>
  <si>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</si>
  <si>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</si>
  <si>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</si>
  <si>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</si>
  <si>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</si>
  <si>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</si>
  <si>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</si>
  <si>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</si>
  <si>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</si>
  <si>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</si>
  <si>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</si>
  <si>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</si>
  <si>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</si>
  <si>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</si>
  <si>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</si>
  <si>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</si>
  <si>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</si>
  <si>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</si>
  <si>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</si>
  <si>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</si>
  <si>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</si>
  <si>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</si>
  <si>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</si>
  <si>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</si>
  <si>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</si>
  <si>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</si>
  <si>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</si>
  <si>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</si>
  <si>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</si>
  <si>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</si>
  <si>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</si>
  <si>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</si>
  <si>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</si>
  <si>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</si>
  <si>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</si>
  <si>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</si>
  <si>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</si>
  <si>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</si>
  <si>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</si>
  <si>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</si>
  <si>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</si>
  <si>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</si>
  <si>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</si>
  <si>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</si>
  <si>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</si>
  <si>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</si>
  <si>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</si>
  <si>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</si>
  <si>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</si>
  <si>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</si>
  <si>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</si>
  <si>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</si>
  <si>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</si>
  <si>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</si>
  <si>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</si>
  <si>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</si>
  <si>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</si>
  <si>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</si>
  <si>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</si>
  <si>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</si>
  <si>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</si>
  <si>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</si>
  <si>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</si>
  <si>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</si>
  <si>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</si>
  <si>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</si>
  <si>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</si>
  <si>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</si>
  <si>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</si>
  <si>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</si>
  <si>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</si>
  <si>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</si>
  <si>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</si>
  <si>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</si>
  <si>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</si>
  <si>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</si>
  <si>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</si>
  <si>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</si>
  <si>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</si>
  <si>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</si>
  <si>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</si>
  <si>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</si>
  <si>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</si>
  <si>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</si>
  <si>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</si>
  <si>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</si>
  <si>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</si>
  <si>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</si>
  <si>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</si>
  <si>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</si>
  <si>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</si>
  <si>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</si>
  <si>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</si>
  <si>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</si>
  <si>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</si>
  <si>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</si>
  <si>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</si>
  <si>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</si>
  <si>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</si>
  <si>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</si>
  <si>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</si>
  <si>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</si>
  <si>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</si>
  <si>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</si>
  <si>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</si>
  <si>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</si>
  <si>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</si>
  <si>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</si>
  <si>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</si>
  <si>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</si>
  <si>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</si>
  <si>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</si>
  <si>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</si>
  <si>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</si>
  <si>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</si>
  <si>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</si>
  <si>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</si>
  <si>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</si>
  <si>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</si>
  <si>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</si>
  <si>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</si>
  <si>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</si>
  <si>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</si>
  <si>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</si>
  <si>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</si>
  <si>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</si>
  <si>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</si>
  <si>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</si>
  <si>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</si>
  <si>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</si>
  <si>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</si>
  <si>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</si>
  <si>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</si>
  <si>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</si>
  <si>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</si>
  <si>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</si>
  <si>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</si>
  <si>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</si>
  <si>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</si>
  <si>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</si>
  <si>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</si>
  <si>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</si>
  <si>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</si>
  <si>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</si>
  <si>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</si>
  <si>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</si>
  <si>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</si>
  <si>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</si>
  <si>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</si>
  <si>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</si>
  <si>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</si>
  <si>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</si>
  <si>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</si>
  <si>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</si>
  <si>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</si>
  <si>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</si>
  <si>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</si>
  <si>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</si>
  <si>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</si>
  <si>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</si>
  <si>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</si>
  <si>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</si>
  <si>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</si>
  <si>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</si>
  <si>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</si>
  <si>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</si>
  <si>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</si>
  <si>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</si>
  <si>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</si>
  <si>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</si>
  <si>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</si>
  <si>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</si>
  <si>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</si>
  <si>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</si>
  <si>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</si>
  <si>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</si>
  <si>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</si>
  <si>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</si>
  <si>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</si>
  <si>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</si>
  <si>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</si>
  <si>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</si>
  <si>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</si>
  <si>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</si>
  <si>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</si>
  <si>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</si>
  <si>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</si>
  <si>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</si>
  <si>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</si>
  <si>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</si>
  <si>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</si>
  <si>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</si>
  <si>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</si>
  <si>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</si>
  <si>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</si>
  <si>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</si>
  <si>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</si>
  <si>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</si>
  <si>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</si>
  <si>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</si>
  <si>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</si>
  <si>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</si>
  <si>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</si>
  <si>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</si>
  <si>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</si>
  <si>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</si>
  <si>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</si>
  <si>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</si>
  <si>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</si>
  <si>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</si>
  <si>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</si>
  <si>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</si>
  <si>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</si>
  <si>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</si>
  <si>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</si>
  <si>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</si>
  <si>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</si>
  <si>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</si>
  <si>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</si>
  <si>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</si>
  <si>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</si>
  <si>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</si>
  <si>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</si>
  <si>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</si>
  <si>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</si>
  <si>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</si>
  <si>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</si>
  <si>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</si>
  <si>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</si>
  <si>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</si>
  <si>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</si>
  <si>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</si>
  <si>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</si>
  <si>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</si>
  <si>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</si>
  <si>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</si>
  <si>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</si>
  <si>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</si>
  <si>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</si>
  <si>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</si>
  <si>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</si>
  <si>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</si>
  <si>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</si>
  <si>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</si>
  <si>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</si>
  <si>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</si>
  <si>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</si>
  <si>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</si>
  <si>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</si>
  <si>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</si>
  <si>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</si>
  <si>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</si>
  <si>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</si>
  <si>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</si>
  <si>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</si>
  <si>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</si>
  <si>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</si>
  <si>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</si>
  <si>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</si>
  <si>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</si>
  <si>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</si>
  <si>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</si>
  <si>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</si>
  <si>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</si>
  <si>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</si>
  <si>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</si>
  <si>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</si>
  <si>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</si>
  <si>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</si>
  <si>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</si>
  <si>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</si>
  <si>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</si>
  <si>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</si>
  <si>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</si>
  <si>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</si>
  <si>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</si>
  <si>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</si>
  <si>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</si>
  <si>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</si>
  <si>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</si>
  <si>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</si>
  <si>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</si>
  <si>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</si>
  <si>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</si>
  <si>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</si>
  <si>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</si>
  <si>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</si>
  <si>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</si>
  <si>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</si>
  <si>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</si>
  <si>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</si>
  <si>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</si>
  <si>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</si>
  <si>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</si>
  <si>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</si>
  <si>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</si>
  <si>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</si>
  <si>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</si>
  <si>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</si>
  <si>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</si>
  <si>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</si>
  <si>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</si>
  <si>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</si>
  <si>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</si>
  <si>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</si>
  <si>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</si>
  <si>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</si>
  <si>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</si>
  <si>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</si>
  <si>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</si>
  <si>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</si>
  <si>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</si>
  <si>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</si>
  <si>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</si>
  <si>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</si>
  <si>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</si>
  <si>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</si>
  <si>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</si>
  <si>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</si>
  <si>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</si>
  <si>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</si>
  <si>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</si>
  <si>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</si>
  <si>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</si>
  <si>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</si>
  <si>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</si>
  <si>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</si>
  <si>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</si>
  <si>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</si>
  <si>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</si>
  <si>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</si>
  <si>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</si>
  <si>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</si>
  <si>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</si>
  <si>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</si>
  <si>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</si>
  <si>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</si>
  <si>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</si>
  <si>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</si>
  <si>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</si>
  <si>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</si>
  <si>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</si>
  <si>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</si>
  <si>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</si>
  <si>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</si>
  <si>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</si>
  <si>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</si>
  <si>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</si>
  <si>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</si>
  <si>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</si>
  <si>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</si>
  <si>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</si>
  <si>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</si>
  <si>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</si>
  <si>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</si>
  <si>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</si>
  <si>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</si>
  <si>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</si>
  <si>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</si>
  <si>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</si>
  <si>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</si>
  <si>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</si>
  <si>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</si>
  <si>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</si>
  <si>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</si>
  <si>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</si>
  <si>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</si>
  <si>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</si>
  <si>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</si>
  <si>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</si>
  <si>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</si>
  <si>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</si>
  <si>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</si>
  <si>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</si>
  <si>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</si>
  <si>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</si>
  <si>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</si>
  <si>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</si>
  <si>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</si>
  <si>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</si>
  <si>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</si>
  <si>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</si>
  <si>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</si>
  <si>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</si>
  <si>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</si>
  <si>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</si>
  <si>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</si>
  <si>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</si>
  <si>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</si>
  <si>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</si>
  <si>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</si>
  <si>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</si>
  <si>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</si>
  <si>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</si>
  <si>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</si>
  <si>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</si>
  <si>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</si>
  <si>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</si>
  <si>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</si>
  <si>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</si>
  <si>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</si>
  <si>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</si>
  <si>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</si>
  <si>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</si>
  <si>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</si>
  <si>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</si>
  <si>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</si>
  <si>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</si>
  <si>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</si>
  <si>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</si>
  <si>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</si>
  <si>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</si>
  <si>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</si>
  <si>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</si>
  <si>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</si>
  <si>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</si>
  <si>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</si>
  <si>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</si>
  <si>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</si>
  <si>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</si>
  <si>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</si>
  <si>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</si>
  <si>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</si>
  <si>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</si>
  <si>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</si>
  <si>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</si>
  <si>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</si>
  <si>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</si>
  <si>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</si>
  <si>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</si>
  <si>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</si>
  <si>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</si>
  <si>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</si>
  <si>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</si>
  <si>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</si>
  <si>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</si>
  <si>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</si>
  <si>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</si>
  <si>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</si>
  <si>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</si>
  <si>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</si>
  <si>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</si>
  <si>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</si>
  <si>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</si>
  <si>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</si>
  <si>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</si>
  <si>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</si>
  <si>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</si>
  <si>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</si>
  <si>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</si>
  <si>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</si>
  <si>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</si>
  <si>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</si>
  <si>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</si>
  <si>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</si>
  <si>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</si>
  <si>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</si>
  <si>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</si>
  <si>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</si>
  <si>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</si>
  <si>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</si>
  <si>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</si>
  <si>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</si>
  <si>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</si>
  <si>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</si>
  <si>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</si>
  <si>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</si>
  <si>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</si>
  <si>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</si>
  <si>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</si>
  <si>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</si>
  <si>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</si>
  <si>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</si>
  <si>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</si>
  <si>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</si>
  <si>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</si>
  <si>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</si>
  <si>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</si>
  <si>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</si>
  <si>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</si>
  <si>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</si>
  <si>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</si>
  <si>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</si>
  <si>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</si>
  <si>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</si>
  <si>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</si>
  <si>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</si>
  <si>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</si>
  <si>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</si>
  <si>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</si>
  <si>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</si>
  <si>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</si>
  <si>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</si>
  <si>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</si>
  <si>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</si>
  <si>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</si>
  <si>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</si>
  <si>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</si>
  <si>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</si>
  <si>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</si>
  <si>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</si>
  <si>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</si>
  <si>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</si>
  <si>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</si>
  <si>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</si>
  <si>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</si>
  <si>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</si>
  <si>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</si>
  <si>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</si>
  <si>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</si>
  <si>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</si>
  <si>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</si>
  <si>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</si>
  <si>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</si>
  <si>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</si>
  <si>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</si>
  <si>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</si>
  <si>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</si>
  <si>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</si>
  <si>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</si>
  <si>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</si>
  <si>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</si>
  <si>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</si>
  <si>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</si>
  <si>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</si>
  <si>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</si>
  <si>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</si>
  <si>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</si>
  <si>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</si>
  <si>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</si>
  <si>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</si>
  <si>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</si>
  <si>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</si>
  <si>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</si>
  <si>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</si>
  <si>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</si>
  <si>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</si>
  <si>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</si>
  <si>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</si>
  <si>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</si>
  <si>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</si>
  <si>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</si>
  <si>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</si>
  <si>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</si>
  <si>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</si>
  <si>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</si>
  <si>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</si>
  <si>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</si>
  <si>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</si>
  <si>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</si>
  <si>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</si>
  <si>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</si>
  <si>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</si>
  <si>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</si>
  <si>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</si>
  <si>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</si>
  <si>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</si>
  <si>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</si>
  <si>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</si>
  <si>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</si>
  <si>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</si>
  <si>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</si>
  <si>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</si>
  <si>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</si>
  <si>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</si>
  <si>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</si>
  <si>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</si>
  <si>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</si>
  <si>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</si>
  <si>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</si>
  <si>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</si>
  <si>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</si>
  <si>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</si>
  <si>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</si>
  <si>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</si>
  <si>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</si>
  <si>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</si>
  <si>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</si>
  <si>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</si>
  <si>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</si>
  <si>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</si>
  <si>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</si>
  <si>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</si>
  <si>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</si>
  <si>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</si>
  <si>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</si>
  <si>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</si>
  <si>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</si>
  <si>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</si>
  <si>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</si>
  <si>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</si>
  <si>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</si>
  <si>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</si>
  <si>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</si>
  <si>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</si>
  <si>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</si>
  <si>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</si>
  <si>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</si>
  <si>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</si>
  <si>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</si>
  <si>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</si>
  <si>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</si>
  <si>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</si>
  <si>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</si>
  <si>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</si>
  <si>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</si>
  <si>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</si>
  <si>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</si>
  <si>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</si>
  <si>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</si>
  <si>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</si>
  <si>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</si>
  <si>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</si>
  <si>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</si>
  <si>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</si>
  <si>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</si>
  <si>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</si>
  <si>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</si>
  <si>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</si>
  <si>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</si>
  <si>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</si>
  <si>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</si>
  <si>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</si>
  <si>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</si>
  <si>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</si>
  <si>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</si>
  <si>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</si>
  <si>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</si>
  <si>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</si>
  <si>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</si>
  <si>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</si>
  <si>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</si>
  <si>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</si>
  <si>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</si>
  <si>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</si>
  <si>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</si>
  <si>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</si>
  <si>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</si>
  <si>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</si>
  <si>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</si>
  <si>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</si>
  <si>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</si>
  <si>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</si>
  <si>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</si>
  <si>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</si>
  <si>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</si>
  <si>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</si>
  <si>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</si>
  <si>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</si>
  <si>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</si>
  <si>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</si>
  <si>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</si>
  <si>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</si>
  <si>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</si>
  <si>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</si>
  <si>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</si>
  <si>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</si>
  <si>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</si>
  <si>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</si>
  <si>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</si>
  <si>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</si>
  <si>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</si>
  <si>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</si>
  <si>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</si>
  <si>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</si>
  <si>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</si>
  <si>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</si>
  <si>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</si>
  <si>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</si>
  <si>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</si>
  <si>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</si>
  <si>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</si>
  <si>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</si>
  <si>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</si>
  <si>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</si>
  <si>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</si>
  <si>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</si>
  <si>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</si>
  <si>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</si>
  <si>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</si>
  <si>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</si>
  <si>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</si>
  <si>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</si>
  <si>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</si>
  <si>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</si>
  <si>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</si>
  <si>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</si>
  <si>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</si>
  <si>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</si>
  <si>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</si>
  <si>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</si>
  <si>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</si>
  <si>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</si>
  <si>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</si>
  <si>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</si>
  <si>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</si>
  <si>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</si>
  <si>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</si>
  <si>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</si>
  <si>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</si>
  <si>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</si>
  <si>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</si>
  <si>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</si>
  <si>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</si>
  <si>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</si>
  <si>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</si>
  <si>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</si>
  <si>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</si>
  <si>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</si>
  <si>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</si>
  <si>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</si>
  <si>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</si>
  <si>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</si>
  <si>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</si>
  <si>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</si>
  <si>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</si>
  <si>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</si>
  <si>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</si>
  <si>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</si>
  <si>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</si>
  <si>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</si>
  <si>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</si>
  <si>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</si>
  <si>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</si>
  <si>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</si>
  <si>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</si>
  <si>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</si>
  <si>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</si>
  <si>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</si>
  <si>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</si>
  <si>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</si>
  <si>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</si>
  <si>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</si>
  <si>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</si>
  <si>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</si>
  <si>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</si>
  <si>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</si>
  <si>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</si>
  <si>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</si>
  <si>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</si>
  <si>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</si>
  <si>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</si>
  <si>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</si>
  <si>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</si>
  <si>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</si>
  <si>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</si>
  <si>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</si>
  <si>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</si>
  <si>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</si>
  <si>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</si>
  <si>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</si>
  <si>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</si>
  <si>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</si>
  <si>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</si>
  <si>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</si>
  <si>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</si>
  <si>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</si>
  <si>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</si>
  <si>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</si>
  <si>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</si>
  <si>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</si>
  <si>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</si>
  <si>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</si>
  <si>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</si>
  <si>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</si>
  <si>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</si>
  <si>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</si>
  <si>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</si>
  <si>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</si>
  <si>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</si>
  <si>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</si>
  <si>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</si>
  <si>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</si>
  <si>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</si>
  <si>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</si>
  <si>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</si>
  <si>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</si>
  <si>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</si>
  <si>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</si>
  <si>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</si>
  <si>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</si>
  <si>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</si>
  <si>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</si>
  <si>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</si>
  <si>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</si>
  <si>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</si>
  <si>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</si>
  <si>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</si>
  <si>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</si>
  <si>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</si>
  <si>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</si>
  <si>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</si>
  <si>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</si>
  <si>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</si>
  <si>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</si>
  <si>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</si>
  <si>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</si>
  <si>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</si>
  <si>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</si>
  <si>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</si>
  <si>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</si>
  <si>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</si>
  <si>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</si>
  <si>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</si>
  <si>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</si>
  <si>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</si>
  <si>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</si>
  <si>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</si>
  <si>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</si>
  <si>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</si>
  <si>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</si>
  <si>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</si>
  <si>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</si>
  <si>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</si>
  <si>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</si>
  <si>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</si>
  <si>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</si>
  <si>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</si>
  <si>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</si>
  <si>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</si>
  <si>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</si>
  <si>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</si>
  <si>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</si>
  <si>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</si>
  <si>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</si>
  <si>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</si>
  <si>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</si>
  <si>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</si>
  <si>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</si>
  <si>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</si>
  <si>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</si>
  <si>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</si>
  <si>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</si>
  <si>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</si>
  <si>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</si>
  <si>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</si>
  <si>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</si>
  <si>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</si>
  <si>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</si>
  <si>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</si>
  <si>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</si>
  <si>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</si>
  <si>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</si>
  <si>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</si>
  <si>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</si>
  <si>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</si>
  <si>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</si>
  <si>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</si>
  <si>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</si>
  <si>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</si>
  <si>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</si>
  <si>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</si>
  <si>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</si>
  <si>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</si>
  <si>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</si>
  <si>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</si>
  <si>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</si>
  <si>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</si>
  <si>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</si>
  <si>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</si>
  <si>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</si>
  <si>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</si>
  <si>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</si>
  <si>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</si>
  <si>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</si>
  <si>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</si>
  <si>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</si>
  <si>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</si>
  <si>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</si>
  <si>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</si>
  <si>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</si>
  <si>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</si>
  <si>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</si>
  <si>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</si>
  <si>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</si>
  <si>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</si>
  <si>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</si>
  <si>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</si>
  <si>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</si>
  <si>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</si>
  <si>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</si>
  <si>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</si>
  <si>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</si>
  <si>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</si>
  <si>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</si>
  <si>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</si>
  <si>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</si>
  <si>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</si>
  <si>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</si>
  <si>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</si>
  <si>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</si>
  <si>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</si>
  <si>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</si>
  <si>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</si>
  <si>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</si>
  <si>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</si>
  <si>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</si>
  <si>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</si>
  <si>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</si>
  <si>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</si>
  <si>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</si>
  <si>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</si>
  <si>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</si>
  <si>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</si>
  <si>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</si>
  <si>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</si>
  <si>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</si>
  <si>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</si>
  <si>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</si>
  <si>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</si>
  <si>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</si>
  <si>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</si>
  <si>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</si>
  <si>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</si>
  <si>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</si>
  <si>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</si>
  <si>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</si>
  <si>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</si>
  <si>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</si>
  <si>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</si>
  <si>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</si>
  <si>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</si>
  <si>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</si>
  <si>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</si>
  <si>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</si>
  <si>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</si>
  <si>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</si>
  <si>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</si>
  <si>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</si>
  <si>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</si>
  <si>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</si>
  <si>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</si>
  <si>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</si>
  <si>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</si>
  <si>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</si>
  <si>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</si>
  <si>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</si>
  <si>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</si>
  <si>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</si>
  <si>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</si>
  <si>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</si>
  <si>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</si>
  <si>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</si>
  <si>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</si>
  <si>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</si>
  <si>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</si>
  <si>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</si>
  <si>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</si>
  <si>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</si>
  <si>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</si>
  <si>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</si>
  <si>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</si>
  <si>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</si>
  <si>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</si>
  <si>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</si>
  <si>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</si>
  <si>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</si>
  <si>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</si>
  <si>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</si>
  <si>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</si>
  <si>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</si>
  <si>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</si>
  <si>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</si>
  <si>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</si>
  <si>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</si>
  <si>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</si>
  <si>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</si>
  <si>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</si>
  <si>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</si>
  <si>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</si>
  <si>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</si>
  <si>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</si>
  <si>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</si>
  <si>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</si>
  <si>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</si>
  <si>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</si>
  <si>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</si>
  <si>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</si>
  <si>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</si>
  <si>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</si>
  <si>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</si>
  <si>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</si>
  <si>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</si>
  <si>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</si>
  <si>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</si>
  <si>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</si>
  <si>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</si>
  <si>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</si>
  <si>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</si>
  <si>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</si>
  <si>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</si>
  <si>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</si>
  <si>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</si>
  <si>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</si>
  <si>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</si>
  <si>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</si>
  <si>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</si>
  <si>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</si>
  <si>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</si>
  <si>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</si>
  <si>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</si>
  <si>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</si>
  <si>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</si>
  <si>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</si>
  <si>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</si>
  <si>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</si>
  <si>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</si>
  <si>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</si>
  <si>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</si>
  <si>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</si>
  <si>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</si>
  <si>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</si>
  <si>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</si>
  <si>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</si>
  <si>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</si>
  <si>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</si>
  <si>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</si>
  <si>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</si>
  <si>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</si>
  <si>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</si>
  <si>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</si>
  <si>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</si>
  <si>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</si>
  <si>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</si>
  <si>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</si>
  <si>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</si>
  <si>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</si>
  <si>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</si>
  <si>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</si>
  <si>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</si>
  <si>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</si>
  <si>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</si>
  <si>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</si>
  <si>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</si>
  <si>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</si>
  <si>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</si>
  <si>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</si>
  <si>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</si>
  <si>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</si>
  <si>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</si>
  <si>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</si>
  <si>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</si>
  <si>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</si>
  <si>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</si>
  <si>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</si>
  <si>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</si>
  <si>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</si>
  <si>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</si>
  <si>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</si>
  <si>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</si>
  <si>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</si>
  <si>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</si>
  <si>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</si>
  <si>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</si>
  <si>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</si>
  <si>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</si>
  <si>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</si>
  <si>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</si>
  <si>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</si>
  <si>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</si>
  <si>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</si>
  <si>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</si>
  <si>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</si>
  <si>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</si>
  <si>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</si>
  <si>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</si>
  <si>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</si>
  <si>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</si>
  <si>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</si>
  <si>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</si>
  <si>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</si>
  <si>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</si>
  <si>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</si>
  <si>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</si>
  <si>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</si>
  <si>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</si>
  <si>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</si>
  <si>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</si>
  <si>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</si>
  <si>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</si>
  <si>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</si>
  <si>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</si>
  <si>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</si>
  <si>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</si>
  <si>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</si>
  <si>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</si>
  <si>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</si>
  <si>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</si>
  <si>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</si>
  <si>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</si>
  <si>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</si>
  <si>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</si>
  <si>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</si>
  <si>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</si>
  <si>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</si>
  <si>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</si>
  <si>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</si>
  <si>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</si>
  <si>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</si>
  <si>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</si>
  <si>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</si>
  <si>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</si>
  <si>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</si>
  <si>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</si>
  <si>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</si>
  <si>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</si>
  <si>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</si>
  <si>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</si>
  <si>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</si>
  <si>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</si>
  <si>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</si>
  <si>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</si>
  <si>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</si>
  <si>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</si>
  <si>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</si>
  <si>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</si>
  <si>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</si>
  <si>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</si>
  <si>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</si>
  <si>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</si>
  <si>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</si>
  <si>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</si>
  <si>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</si>
  <si>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</si>
  <si>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</si>
  <si>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</si>
  <si>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</si>
  <si>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</si>
  <si>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</si>
  <si>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</si>
  <si>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</si>
  <si>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</si>
  <si>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</si>
  <si>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</si>
  <si>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</si>
  <si>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</si>
  <si>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</si>
  <si>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</si>
  <si>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</si>
  <si>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</si>
  <si>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</si>
  <si>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</si>
  <si>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</si>
  <si>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</si>
  <si>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</si>
  <si>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</si>
  <si>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</si>
  <si>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</si>
  <si>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</si>
  <si>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</si>
  <si>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</si>
  <si>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</si>
  <si>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</si>
  <si>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</si>
  <si>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</si>
  <si>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</si>
  <si>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</si>
  <si>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</si>
  <si>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</si>
  <si>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</si>
  <si>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</si>
  <si>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</si>
  <si>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</si>
  <si>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</si>
  <si>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</si>
  <si>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</si>
  <si>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</si>
  <si>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</si>
  <si>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</si>
  <si>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</si>
  <si>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</si>
  <si>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</si>
  <si>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</si>
  <si>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</si>
  <si>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</si>
  <si>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</si>
  <si>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</si>
  <si>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</si>
  <si>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</si>
  <si>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</si>
  <si>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</si>
  <si>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</si>
  <si>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</si>
  <si>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</si>
  <si>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</si>
  <si>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</si>
  <si>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</si>
  <si>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</si>
  <si>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</si>
  <si>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</si>
  <si>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</si>
  <si>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</si>
  <si>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</si>
  <si>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</si>
  <si>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</si>
  <si>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</si>
  <si>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</si>
  <si>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</si>
  <si>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</si>
  <si>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</si>
  <si>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</si>
  <si>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</si>
  <si>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</si>
  <si>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</si>
  <si>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</si>
  <si>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</si>
  <si>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</si>
  <si>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</si>
  <si>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</si>
  <si>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</si>
  <si>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</si>
  <si>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</si>
  <si>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</si>
  <si>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</si>
  <si>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</si>
  <si>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</si>
  <si>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</si>
  <si>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</si>
  <si>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</si>
  <si>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</si>
  <si>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</si>
  <si>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</si>
  <si>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</si>
  <si>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</si>
  <si>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</si>
  <si>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</si>
  <si>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</si>
  <si>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</si>
  <si>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</si>
  <si>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</si>
  <si>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</si>
  <si>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</si>
  <si>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</si>
  <si>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</si>
  <si>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</si>
  <si>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</si>
  <si>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</si>
  <si>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</si>
  <si>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</si>
  <si>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</si>
  <si>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</si>
  <si>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</si>
  <si>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</si>
  <si>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</si>
  <si>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</si>
  <si>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</si>
  <si>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</si>
  <si>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</si>
  <si>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</si>
  <si>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</si>
  <si>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</si>
  <si>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</si>
  <si>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</si>
  <si>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</si>
  <si>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</si>
  <si>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</si>
  <si>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</si>
  <si>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</si>
  <si>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</si>
  <si>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</si>
  <si>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</si>
  <si>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</si>
  <si>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</si>
  <si>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</si>
  <si>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</si>
  <si>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</si>
  <si>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</si>
  <si>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</si>
  <si>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</si>
  <si>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</si>
  <si>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</si>
  <si>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</si>
  <si>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</si>
  <si>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</si>
  <si>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</si>
  <si>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</si>
  <si>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</si>
  <si>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</si>
  <si>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</si>
  <si>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</si>
  <si>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</si>
  <si>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</si>
  <si>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</si>
  <si>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</si>
  <si>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</si>
  <si>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</si>
  <si>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</si>
  <si>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</si>
  <si>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</si>
  <si>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</si>
  <si>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</si>
  <si>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</si>
  <si>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</si>
  <si>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</si>
  <si>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</si>
  <si>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</si>
  <si>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</si>
  <si>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</si>
  <si>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</si>
  <si>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</si>
  <si>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</si>
  <si>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</si>
  <si>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</si>
  <si>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</si>
  <si>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</si>
  <si>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</si>
  <si>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</si>
  <si>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</si>
  <si>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</si>
  <si>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</si>
  <si>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</si>
  <si>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</si>
  <si>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</si>
  <si>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</si>
  <si>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</si>
  <si>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</si>
  <si>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</si>
  <si>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</si>
  <si>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</si>
  <si>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</si>
  <si>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</si>
  <si>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</si>
  <si>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</si>
  <si>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</si>
  <si>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</si>
  <si>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</si>
  <si>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</si>
  <si>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</si>
  <si>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</si>
  <si>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</si>
  <si>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</si>
  <si>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</si>
  <si>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</si>
  <si>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</si>
  <si>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</si>
  <si>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</si>
  <si>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</si>
  <si>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</si>
  <si>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</si>
  <si>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</si>
  <si>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</si>
  <si>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</si>
  <si>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</si>
  <si>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</si>
  <si>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</si>
  <si>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</si>
  <si>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</si>
  <si>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</si>
  <si>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</si>
  <si>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</si>
  <si>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</si>
  <si>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</si>
  <si>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</si>
  <si>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</si>
  <si>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</si>
  <si>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</si>
  <si>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</si>
  <si>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</si>
  <si>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</si>
  <si>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</si>
  <si>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</si>
  <si>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</si>
  <si>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</si>
  <si>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</si>
  <si>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</si>
  <si>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</si>
  <si>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</si>
  <si>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</si>
  <si>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</si>
  <si>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</si>
  <si>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</si>
  <si>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</si>
  <si>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</si>
  <si>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</si>
  <si>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</si>
  <si>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</si>
  <si>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</si>
  <si>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</si>
  <si>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</si>
  <si>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</si>
  <si>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</si>
  <si>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</si>
  <si>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</si>
  <si>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</si>
  <si>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</si>
  <si>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</si>
  <si>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</si>
  <si>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</si>
  <si>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</si>
  <si>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</si>
  <si>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</si>
  <si>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</si>
  <si>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</si>
  <si>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</si>
  <si>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</si>
  <si>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</si>
  <si>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</si>
  <si>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</si>
  <si>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</si>
  <si>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</si>
  <si>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</si>
  <si>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</si>
  <si>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</si>
  <si>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</si>
  <si>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</si>
  <si>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</si>
  <si>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</si>
  <si>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</si>
  <si>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</si>
  <si>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</si>
  <si>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</si>
  <si>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</si>
  <si>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</si>
  <si>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</si>
  <si>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</si>
  <si>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</si>
  <si>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</si>
  <si>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</si>
  <si>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</si>
  <si>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</si>
  <si>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</si>
  <si>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</si>
  <si>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</si>
  <si>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</si>
  <si>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</si>
  <si>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</si>
  <si>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</si>
  <si>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</si>
  <si>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</si>
  <si>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</si>
  <si>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</si>
  <si>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</si>
  <si>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</si>
  <si>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</si>
  <si>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</si>
  <si>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</si>
  <si>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</si>
  <si>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</si>
  <si>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</si>
  <si>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</si>
  <si>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</si>
  <si>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</si>
  <si>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</si>
  <si>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</si>
  <si>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</si>
  <si>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</si>
  <si>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</si>
  <si>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</si>
  <si>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</si>
  <si>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</si>
  <si>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</si>
  <si>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</si>
  <si>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</si>
  <si>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</si>
  <si>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</si>
  <si>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</si>
  <si>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</si>
  <si>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</si>
  <si>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</si>
  <si>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</si>
  <si>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</si>
  <si>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</si>
  <si>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</si>
  <si>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</si>
  <si>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</si>
  <si>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</si>
  <si>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</si>
  <si>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</si>
  <si>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</si>
  <si>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</si>
  <si>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</si>
  <si>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</si>
  <si>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</si>
  <si>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</si>
  <si>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</si>
  <si>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</si>
  <si>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</si>
  <si>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</si>
  <si>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</si>
  <si>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</si>
  <si>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</si>
  <si>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</si>
  <si>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</si>
  <si>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</si>
  <si>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</si>
  <si>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</si>
  <si>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</si>
  <si>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</si>
  <si>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</si>
  <si>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</si>
  <si>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</si>
  <si>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</si>
  <si>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</si>
  <si>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</si>
  <si>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</si>
  <si>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</si>
  <si>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</si>
  <si>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</si>
  <si>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</si>
  <si>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</si>
  <si>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</si>
  <si>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</si>
  <si>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</si>
  <si>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</si>
  <si>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</si>
  <si>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</si>
  <si>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</si>
  <si>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</si>
  <si>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</si>
  <si>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</si>
  <si>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</si>
  <si>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</si>
  <si>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</si>
  <si>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</si>
  <si>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</si>
  <si>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</si>
  <si>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</si>
  <si>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</si>
  <si>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</si>
  <si>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</si>
  <si>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</si>
  <si>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</si>
  <si>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</si>
  <si>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</si>
  <si>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</si>
  <si>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</si>
  <si>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</si>
  <si>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</si>
  <si>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</si>
  <si>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</si>
  <si>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</si>
  <si>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</si>
  <si>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</si>
  <si>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</si>
  <si>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</si>
  <si>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</si>
  <si>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</si>
  <si>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</si>
  <si>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</si>
  <si>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</si>
  <si>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</si>
  <si>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</si>
  <si>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</si>
  <si>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</si>
  <si>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</si>
  <si>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</si>
  <si>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</si>
  <si>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</si>
  <si>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</si>
  <si>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</si>
  <si>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</si>
  <si>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</si>
  <si>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</si>
  <si>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</si>
  <si>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</si>
  <si>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</si>
  <si>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</si>
  <si>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</si>
  <si>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</si>
  <si>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</si>
  <si>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</si>
  <si>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</si>
  <si>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</si>
  <si>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</si>
  <si>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</si>
  <si>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</si>
  <si>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</si>
  <si>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</si>
  <si>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</si>
  <si>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</si>
  <si>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</si>
  <si>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</si>
  <si>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</si>
  <si>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</si>
  <si>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</si>
  <si>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</si>
  <si>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</si>
  <si>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</si>
  <si>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</si>
  <si>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</si>
  <si>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</si>
  <si>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</si>
  <si>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</si>
  <si>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</si>
  <si>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</si>
  <si>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</si>
  <si>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</si>
  <si>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</si>
  <si>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</si>
  <si>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</si>
  <si>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</si>
  <si>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</si>
  <si>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</si>
  <si>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</si>
  <si>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</si>
  <si>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</si>
  <si>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</si>
  <si>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</si>
  <si>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</si>
  <si>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</si>
  <si>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</si>
  <si>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</si>
  <si>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</si>
  <si>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</si>
  <si>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</si>
  <si>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</si>
  <si>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</si>
  <si>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</si>
  <si>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</si>
  <si>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</si>
  <si>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</si>
  <si>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</si>
  <si>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</si>
  <si>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</si>
  <si>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</si>
  <si>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</si>
  <si>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</si>
  <si>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</si>
  <si>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</si>
  <si>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</si>
  <si>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</si>
  <si>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</si>
  <si>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</si>
  <si>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</si>
  <si>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</si>
  <si>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</si>
  <si>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</si>
  <si>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</si>
  <si>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</si>
  <si>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</si>
  <si>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</si>
  <si>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</si>
  <si>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</si>
  <si>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</si>
  <si>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</si>
  <si>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</si>
  <si>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</si>
  <si>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</si>
  <si>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</si>
  <si>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</si>
  <si>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</si>
  <si>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</si>
  <si>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</si>
  <si>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</si>
  <si>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</si>
  <si>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</si>
  <si>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</si>
  <si>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</si>
  <si>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</si>
  <si>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</si>
  <si>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</si>
  <si>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</si>
  <si>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</si>
  <si>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</si>
  <si>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</si>
  <si>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</si>
  <si>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</si>
  <si>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</si>
  <si>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</si>
  <si>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</si>
  <si>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</si>
  <si>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</si>
  <si>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</si>
  <si>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</si>
  <si>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</si>
  <si>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</si>
  <si>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</si>
  <si>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</si>
  <si>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</si>
  <si>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</si>
  <si>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</si>
  <si>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</si>
  <si>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</si>
  <si>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</si>
  <si>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</si>
  <si>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</si>
  <si>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</si>
  <si>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</si>
  <si>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</si>
  <si>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</si>
  <si>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</si>
  <si>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</si>
  <si>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</si>
  <si>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</si>
  <si>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</si>
  <si>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</si>
  <si>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</si>
  <si>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</si>
  <si>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</si>
  <si>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</si>
  <si>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</si>
  <si>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</si>
  <si>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</si>
  <si>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</si>
  <si>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</si>
  <si>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</si>
  <si>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</si>
  <si>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</si>
  <si>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</si>
  <si>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</si>
  <si>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</si>
  <si>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</si>
  <si>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</si>
  <si>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</si>
  <si>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</si>
  <si>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</si>
  <si>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</si>
  <si>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</si>
  <si>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</si>
  <si>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</si>
  <si>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</si>
  <si>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</si>
  <si>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</si>
  <si>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</si>
  <si>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</si>
  <si>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</si>
  <si>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</si>
  <si>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</si>
  <si>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</si>
  <si>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</si>
  <si>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</si>
  <si>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</si>
  <si>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</si>
  <si>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</si>
  <si>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</si>
  <si>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</si>
  <si>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</si>
  <si>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</si>
  <si>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</si>
  <si>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</si>
  <si>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</si>
  <si>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</si>
  <si>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</si>
  <si>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</si>
  <si>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</si>
  <si>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</si>
  <si>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</si>
  <si>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</si>
  <si>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</si>
  <si>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</si>
  <si>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</si>
  <si>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</si>
  <si>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</si>
  <si>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</si>
  <si>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</si>
  <si>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</si>
  <si>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</si>
  <si>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</si>
  <si>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</si>
  <si>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</si>
  <si>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</si>
  <si>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</si>
  <si>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</si>
  <si>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</si>
  <si>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</si>
  <si>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</si>
  <si>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</si>
  <si>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</si>
  <si>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</si>
  <si>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</si>
  <si>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</si>
  <si>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</si>
  <si>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</si>
  <si>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</si>
  <si>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</si>
  <si>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</si>
  <si>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</si>
  <si>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</si>
  <si>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</si>
  <si>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</si>
  <si>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</si>
  <si>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</si>
  <si>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</si>
  <si>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</si>
  <si>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</si>
  <si>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</si>
  <si>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</si>
  <si>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</si>
  <si>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</si>
  <si>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</si>
  <si>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</si>
  <si>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</si>
  <si>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</si>
  <si>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</si>
  <si>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</si>
  <si>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</si>
  <si>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</si>
  <si>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</si>
  <si>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</si>
  <si>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</si>
  <si>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</si>
  <si>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</si>
  <si>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</si>
  <si>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</si>
  <si>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</si>
  <si>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</si>
  <si>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</si>
  <si>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</si>
  <si>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</si>
  <si>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</si>
  <si>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</si>
  <si>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</si>
  <si>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</si>
  <si>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</si>
  <si>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</si>
  <si>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</si>
  <si>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</si>
  <si>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</si>
  <si>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</si>
  <si>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</si>
  <si>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</si>
  <si>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</si>
  <si>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</si>
  <si>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</si>
  <si>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</si>
  <si>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</si>
  <si>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</si>
  <si>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</si>
  <si>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</si>
  <si>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</si>
  <si>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</si>
  <si>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</si>
  <si>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</si>
  <si>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</si>
  <si>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</si>
  <si>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</si>
  <si>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</si>
  <si>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</si>
  <si>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</si>
  <si>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</si>
  <si>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</si>
  <si>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</si>
  <si>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</si>
  <si>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</si>
  <si>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</si>
  <si>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</si>
  <si>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</si>
  <si>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</si>
  <si>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</si>
  <si>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</si>
  <si>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</si>
  <si>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</si>
  <si>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</si>
  <si>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</si>
  <si>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</si>
  <si>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</si>
  <si>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</si>
  <si>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</si>
  <si>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</si>
  <si>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</si>
  <si>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</si>
  <si>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</si>
  <si>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</si>
  <si>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</si>
  <si>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</si>
  <si>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</si>
  <si>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</si>
  <si>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</si>
  <si>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</si>
  <si>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</si>
  <si>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</si>
  <si>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</si>
  <si>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</si>
  <si>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</si>
  <si>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</si>
  <si>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</si>
  <si>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</si>
  <si>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</si>
  <si>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</si>
  <si>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</si>
  <si>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</si>
  <si>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</si>
  <si>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</si>
  <si>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</si>
  <si>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</si>
  <si>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</si>
  <si>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</si>
  <si>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</si>
  <si>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</si>
  <si>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</si>
  <si>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</si>
  <si>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</si>
  <si>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</si>
  <si>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</si>
  <si>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</si>
  <si>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</si>
  <si>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</si>
  <si>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</si>
  <si>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</si>
  <si>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</si>
  <si>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</si>
  <si>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</si>
  <si>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</si>
  <si>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</si>
  <si>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</si>
  <si>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</si>
  <si>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</si>
  <si>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</si>
  <si>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</si>
  <si>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</si>
  <si>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</si>
  <si>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</si>
  <si>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</si>
  <si>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</si>
  <si>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</si>
  <si>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</si>
  <si>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</si>
  <si>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</si>
  <si>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</si>
  <si>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</si>
  <si>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</si>
  <si>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</si>
  <si>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</si>
  <si>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</si>
  <si>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</si>
  <si>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</si>
  <si>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</si>
  <si>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</si>
  <si>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</si>
  <si>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</si>
  <si>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</si>
  <si>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</si>
  <si>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</si>
  <si>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</si>
  <si>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</si>
  <si>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</si>
  <si>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</si>
  <si>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</si>
  <si>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</si>
  <si>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</si>
  <si>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</si>
  <si>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</si>
  <si>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</si>
  <si>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</si>
  <si>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</si>
  <si>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</si>
  <si>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</si>
  <si>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</si>
  <si>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</si>
  <si>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</si>
  <si>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</si>
  <si>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</si>
  <si>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</si>
  <si>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</si>
  <si>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</si>
  <si>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</si>
  <si>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</si>
  <si>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</si>
  <si>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</si>
  <si>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</si>
  <si>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</si>
  <si>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</si>
  <si>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</si>
  <si>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</si>
  <si>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</si>
  <si>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</si>
  <si>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</si>
  <si>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</si>
  <si>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</si>
  <si>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</si>
  <si>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</si>
  <si>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</si>
  <si>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</si>
  <si>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</si>
  <si>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</si>
  <si>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</si>
  <si>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</si>
  <si>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</si>
  <si>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</si>
  <si>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</si>
  <si>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</si>
  <si>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</si>
  <si>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</si>
  <si>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</si>
  <si>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</si>
  <si>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</si>
  <si>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</si>
  <si>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</si>
  <si>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</si>
  <si>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</si>
  <si>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</si>
  <si>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</si>
  <si>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</si>
  <si>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</si>
  <si>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</si>
  <si>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</si>
  <si>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</si>
  <si>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</si>
  <si>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</si>
  <si>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</si>
  <si>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</si>
  <si>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</si>
  <si>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</si>
  <si>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</si>
  <si>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</si>
  <si>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</si>
  <si>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</si>
  <si>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</si>
  <si>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</si>
  <si>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</si>
  <si>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</si>
  <si>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</si>
  <si>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</si>
  <si>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</si>
  <si>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</si>
  <si>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</si>
  <si>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</si>
  <si>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</si>
  <si>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</si>
  <si>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</si>
  <si>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</si>
  <si>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</si>
  <si>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</si>
  <si>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</si>
  <si>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</si>
  <si>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</si>
  <si>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</si>
  <si>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</si>
  <si>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</si>
  <si>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</si>
  <si>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</si>
  <si>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</si>
  <si>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</si>
  <si>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</si>
  <si>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</si>
  <si>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</si>
  <si>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</si>
  <si>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</si>
  <si>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</si>
  <si>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</si>
  <si>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</si>
  <si>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</si>
  <si>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</si>
  <si>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</si>
  <si>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</si>
  <si>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</si>
  <si>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</si>
  <si>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</si>
  <si>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</si>
  <si>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</si>
  <si>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</si>
  <si>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</si>
  <si>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</si>
  <si>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</si>
  <si>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</si>
  <si>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</si>
  <si>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</si>
  <si>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</si>
  <si>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</si>
  <si>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</si>
  <si>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</si>
  <si>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</si>
  <si>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</si>
  <si>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</si>
  <si>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</si>
  <si>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</si>
  <si>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</si>
  <si>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</si>
  <si>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</si>
  <si>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</si>
  <si>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</si>
  <si>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</si>
  <si>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</si>
  <si>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</si>
  <si>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</si>
  <si>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</si>
  <si>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</si>
  <si>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</si>
  <si>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</si>
  <si>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</si>
  <si>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</si>
  <si>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</si>
  <si>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</si>
  <si>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</si>
  <si>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</si>
  <si>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</si>
  <si>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</si>
  <si>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</si>
  <si>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</si>
  <si>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</si>
  <si>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</si>
  <si>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</si>
  <si>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</si>
  <si>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</si>
  <si>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</si>
  <si>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</si>
  <si>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</si>
  <si>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</si>
  <si>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</si>
  <si>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</si>
  <si>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</si>
  <si>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</si>
  <si>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</si>
  <si>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</si>
  <si>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</si>
  <si>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</si>
  <si>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</si>
  <si>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</si>
  <si>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</si>
  <si>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</si>
  <si>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</si>
  <si>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</si>
  <si>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</si>
  <si>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</si>
  <si>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</si>
  <si>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</si>
  <si>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</si>
  <si>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</si>
  <si>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</si>
  <si>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</si>
  <si>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</si>
  <si>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</si>
  <si>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</si>
  <si>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</si>
  <si>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</si>
  <si>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</si>
  <si>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</si>
  <si>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</si>
  <si>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</si>
  <si>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</si>
  <si>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</si>
  <si>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</si>
  <si>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</si>
  <si>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</si>
  <si>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</si>
  <si>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</si>
  <si>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</si>
  <si>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</si>
  <si>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</si>
  <si>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</si>
  <si>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</si>
  <si>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</si>
  <si>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</si>
  <si>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</si>
  <si>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</si>
  <si>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</si>
  <si>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</si>
  <si>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</si>
  <si>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</si>
  <si>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</si>
  <si>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</si>
  <si>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</si>
  <si>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</si>
  <si>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</si>
  <si>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</si>
  <si>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</si>
  <si>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</si>
  <si>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</si>
  <si>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</si>
  <si>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</si>
  <si>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</si>
  <si>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</si>
  <si>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</si>
  <si>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</si>
  <si>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</si>
  <si>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</si>
  <si>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</si>
  <si>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</si>
  <si>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</si>
  <si>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</si>
  <si>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</si>
  <si>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</si>
  <si>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</si>
  <si>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</si>
  <si>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</si>
  <si>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</si>
  <si>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</si>
  <si>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</si>
  <si>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</si>
  <si>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</si>
  <si>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</si>
  <si>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</si>
  <si>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</si>
  <si>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</si>
  <si>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</si>
  <si>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</si>
  <si>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</si>
  <si>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</si>
  <si>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</si>
  <si>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</si>
  <si>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</si>
  <si>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</si>
  <si>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</si>
  <si>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</si>
  <si>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</si>
  <si>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</si>
  <si>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</si>
  <si>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</si>
  <si>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</si>
  <si>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</si>
  <si>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</si>
  <si>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</si>
  <si>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</si>
  <si>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</si>
  <si>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</si>
  <si>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</si>
  <si>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</si>
  <si>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</si>
  <si>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</si>
  <si>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</si>
  <si>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</si>
  <si>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</si>
  <si>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</si>
  <si>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</si>
  <si>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</si>
  <si>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</si>
  <si>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</si>
  <si>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</si>
  <si>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</si>
  <si>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</si>
  <si>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</si>
  <si>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</si>
  <si>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</si>
  <si>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</si>
  <si>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</si>
  <si>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</si>
  <si>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</si>
  <si>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</si>
  <si>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</si>
  <si>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</si>
  <si>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</si>
  <si>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</si>
  <si>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</si>
  <si>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</si>
  <si>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</si>
  <si>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</si>
  <si>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</si>
  <si>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</si>
  <si>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</si>
  <si>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</si>
  <si>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</si>
  <si>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</si>
  <si>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</si>
  <si>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</si>
  <si>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</si>
  <si>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</si>
  <si>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</si>
  <si>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</si>
  <si>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</si>
  <si>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</si>
  <si>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</si>
  <si>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</si>
  <si>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</si>
  <si>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</si>
  <si>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</si>
  <si>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</si>
  <si>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</si>
  <si>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</si>
  <si>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</si>
  <si>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</si>
  <si>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</si>
  <si>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</si>
  <si>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</si>
  <si>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</si>
  <si>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</si>
  <si>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</si>
  <si>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</si>
  <si>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</si>
  <si>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</si>
  <si>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</si>
  <si>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</si>
  <si>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</si>
  <si>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</si>
  <si>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</si>
  <si>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</si>
  <si>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</si>
  <si>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</si>
  <si>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</si>
  <si>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</si>
  <si>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</si>
  <si>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</si>
  <si>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</si>
  <si>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</si>
  <si>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</si>
  <si>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</si>
  <si>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</si>
  <si>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</si>
  <si>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</si>
  <si>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</si>
  <si>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</si>
  <si>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</si>
  <si>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</si>
  <si>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</si>
  <si>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</si>
  <si>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</si>
  <si>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</si>
  <si>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</si>
  <si>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</si>
  <si>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</si>
  <si>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</si>
  <si>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</si>
  <si>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</si>
  <si>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</si>
  <si>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</si>
  <si>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</si>
  <si>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</si>
  <si>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</si>
  <si>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</si>
  <si>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</si>
  <si>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</si>
  <si>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</si>
  <si>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</si>
  <si>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</si>
  <si>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</si>
  <si>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</si>
  <si>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</si>
  <si>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</si>
  <si>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</si>
  <si>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</si>
  <si>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</si>
  <si>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</si>
  <si>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</si>
  <si>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</si>
  <si>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</si>
  <si>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</si>
  <si>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</si>
  <si>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</si>
  <si>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</si>
  <si>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</si>
  <si>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</si>
  <si>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</si>
  <si>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</si>
  <si>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</si>
  <si>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</si>
  <si>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</si>
  <si>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</si>
  <si>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</si>
  <si>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</si>
  <si>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</si>
  <si>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</si>
  <si>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</si>
  <si>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</si>
  <si>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</si>
  <si>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</si>
  <si>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</si>
  <si>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</si>
  <si>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</si>
  <si>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</si>
  <si>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</si>
  <si>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</si>
  <si>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</si>
  <si>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</si>
  <si>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</si>
  <si>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</si>
  <si>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</si>
  <si>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</si>
  <si>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</si>
  <si>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</si>
  <si>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</si>
  <si>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</si>
  <si>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</si>
  <si>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</si>
  <si>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</si>
  <si>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</si>
  <si>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</si>
  <si>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</si>
  <si>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</si>
  <si>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</si>
  <si>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</si>
  <si>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</si>
  <si>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</si>
  <si>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</si>
  <si>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</si>
  <si>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</si>
  <si>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</si>
  <si>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</si>
  <si>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</si>
  <si>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</si>
  <si>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</si>
  <si>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</si>
  <si>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</si>
  <si>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</si>
  <si>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</si>
  <si>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</si>
  <si>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</si>
  <si>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</si>
  <si>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</si>
  <si>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</si>
  <si>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</si>
  <si>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</si>
  <si>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</si>
  <si>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</si>
  <si>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</si>
  <si>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</si>
  <si>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</si>
  <si>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</si>
  <si>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</si>
  <si>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</si>
  <si>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</si>
  <si>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</si>
  <si>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</si>
  <si>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</si>
  <si>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</si>
  <si>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</si>
  <si>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</si>
  <si>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</si>
  <si>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</si>
  <si>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</si>
  <si>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</si>
  <si>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</si>
  <si>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</si>
  <si>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</si>
  <si>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</si>
  <si>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</si>
  <si>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</si>
  <si>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</si>
  <si>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</si>
  <si>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</si>
  <si>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</si>
  <si>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</si>
  <si>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</si>
  <si>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</si>
  <si>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</si>
  <si>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</si>
  <si>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</si>
  <si>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</si>
  <si>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</si>
  <si>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</si>
  <si>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</si>
  <si>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</si>
  <si>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</si>
  <si>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</si>
  <si>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</si>
  <si>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</si>
  <si>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</si>
  <si>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</si>
  <si>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</si>
  <si>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</si>
  <si>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</si>
  <si>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</si>
  <si>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</si>
  <si>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</si>
  <si>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</si>
  <si>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</si>
  <si>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</si>
  <si>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</si>
  <si>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</si>
  <si>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</si>
  <si>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</si>
  <si>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</si>
  <si>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</si>
  <si>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</si>
  <si>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</si>
  <si>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</si>
  <si>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</si>
  <si>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</si>
  <si>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</si>
  <si>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</si>
  <si>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</si>
  <si>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</si>
  <si>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</si>
  <si>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</si>
  <si>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</si>
  <si>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</si>
  <si>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</si>
  <si>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</si>
  <si>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</si>
  <si>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</si>
  <si>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</si>
  <si>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</si>
  <si>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</si>
  <si>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</si>
  <si>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</si>
  <si>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</si>
  <si>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</si>
  <si>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</si>
  <si>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</si>
  <si>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</si>
  <si>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</si>
  <si>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</si>
  <si>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</si>
  <si>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</si>
  <si>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</si>
  <si>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</si>
  <si>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</si>
  <si>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</si>
  <si>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</si>
  <si>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</si>
  <si>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</si>
  <si>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</si>
  <si>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</si>
  <si>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</si>
  <si>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</si>
  <si>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</si>
  <si>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</si>
  <si>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</si>
  <si>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</si>
  <si>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</si>
  <si>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</si>
  <si>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</si>
  <si>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</si>
  <si>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</si>
  <si>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</si>
  <si>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</si>
  <si>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</si>
  <si>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</si>
  <si>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</si>
  <si>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</si>
  <si>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</si>
  <si>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</si>
  <si>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</si>
  <si>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</si>
  <si>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</si>
  <si>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</si>
  <si>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</si>
  <si>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</si>
  <si>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</si>
  <si>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</si>
  <si>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</si>
  <si>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</si>
  <si>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</si>
  <si>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</si>
  <si>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</si>
  <si>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</si>
  <si>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</si>
  <si>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</si>
  <si>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</si>
  <si>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</si>
  <si>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</si>
  <si>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</si>
  <si>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</si>
  <si>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</si>
  <si>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</si>
  <si>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</si>
  <si>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</si>
  <si>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</si>
  <si>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</si>
  <si>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</si>
  <si>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</si>
  <si>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</si>
  <si>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</si>
  <si>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</si>
  <si>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</si>
  <si>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</si>
  <si>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</si>
  <si>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</si>
  <si>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</si>
  <si>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</si>
  <si>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</si>
  <si>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</si>
  <si>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</si>
  <si>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</si>
  <si>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</si>
  <si>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</si>
  <si>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</si>
  <si>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</si>
  <si>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</si>
  <si>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</si>
  <si>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</si>
  <si>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</si>
  <si>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</si>
  <si>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</si>
  <si>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</si>
  <si>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</si>
  <si>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</si>
  <si>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</si>
  <si>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</si>
  <si>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</si>
  <si>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</si>
  <si>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</si>
  <si>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</si>
  <si>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</si>
  <si>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</si>
  <si>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</si>
  <si>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</si>
  <si>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</si>
  <si>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</si>
  <si>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</si>
  <si>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</si>
  <si>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</si>
  <si>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</si>
  <si>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</si>
  <si>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</si>
  <si>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</si>
  <si>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</si>
  <si>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</si>
  <si>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</si>
  <si>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</si>
  <si>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</si>
  <si>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</si>
  <si>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</si>
  <si>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</si>
  <si>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</si>
  <si>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</si>
  <si>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</si>
  <si>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</si>
  <si>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</si>
  <si>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</si>
  <si>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</si>
  <si>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</si>
  <si>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</si>
  <si>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</si>
  <si>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</si>
  <si>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</si>
  <si>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</si>
  <si>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</si>
  <si>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</si>
  <si>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</si>
  <si>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</si>
  <si>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</si>
  <si>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</si>
  <si>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</si>
  <si>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</si>
  <si>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</si>
  <si>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</si>
  <si>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</si>
  <si>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</si>
  <si>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</si>
  <si>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</si>
  <si>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</si>
  <si>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</si>
  <si>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</si>
  <si>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</si>
  <si>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</si>
  <si>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</si>
  <si>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</si>
  <si>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</si>
  <si>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</si>
  <si>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</si>
  <si>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</si>
  <si>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</si>
  <si>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</si>
  <si>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</si>
  <si>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</si>
  <si>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</si>
  <si>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</si>
  <si>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</si>
  <si>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</si>
  <si>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</si>
  <si>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</si>
  <si>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</si>
  <si>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</si>
  <si>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</si>
  <si>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</si>
  <si>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</si>
  <si>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</si>
  <si>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</si>
  <si>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</si>
  <si>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</si>
  <si>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</si>
  <si>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</si>
  <si>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</si>
  <si>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</si>
  <si>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</si>
  <si>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</si>
  <si>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</si>
  <si>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</si>
  <si>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</si>
  <si>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</si>
  <si>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</si>
  <si>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</si>
  <si>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</si>
  <si>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</si>
  <si>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</si>
  <si>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</si>
  <si>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</si>
  <si>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</si>
  <si>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</si>
  <si>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</si>
  <si>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</si>
  <si>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</si>
  <si>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</si>
  <si>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</si>
  <si>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</si>
  <si>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</si>
  <si>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</si>
  <si>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</si>
  <si>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</si>
  <si>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</si>
  <si>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</si>
  <si>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</si>
  <si>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</si>
  <si>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</si>
  <si>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</si>
  <si>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</si>
  <si>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</si>
  <si>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</si>
  <si>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</si>
  <si>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</si>
  <si>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</si>
  <si>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</si>
  <si>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</si>
  <si>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</si>
  <si>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</si>
  <si>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</si>
  <si>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</si>
  <si>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</si>
  <si>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</si>
  <si>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</si>
  <si>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</si>
  <si>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</si>
  <si>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</si>
  <si>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</si>
  <si>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</si>
  <si>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</si>
  <si>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</si>
  <si>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</si>
  <si>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</si>
  <si>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</si>
  <si>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</si>
  <si>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</si>
  <si>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</si>
  <si>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</si>
  <si>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</si>
  <si>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</si>
  <si>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</si>
  <si>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</si>
  <si>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</si>
  <si>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</si>
  <si>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</si>
  <si>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</si>
  <si>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</si>
  <si>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</si>
  <si>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</si>
  <si>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</si>
  <si>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</si>
  <si>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</si>
  <si>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</si>
  <si>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</si>
  <si>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</si>
  <si>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</si>
  <si>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</si>
  <si>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</si>
  <si>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</si>
  <si>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</si>
  <si>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</si>
  <si>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</si>
  <si>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</si>
  <si>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</si>
  <si>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</si>
  <si>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</si>
  <si>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</si>
  <si>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</si>
  <si>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</si>
  <si>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</si>
  <si>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</si>
  <si>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</si>
  <si>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</si>
  <si>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</si>
  <si>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</si>
  <si>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</si>
  <si>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</si>
  <si>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</si>
  <si>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</si>
  <si>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</si>
  <si>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</si>
  <si>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</si>
  <si>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</si>
  <si>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</si>
  <si>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</si>
  <si>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</si>
  <si>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</si>
  <si>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</si>
  <si>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</si>
  <si>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</si>
  <si>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</si>
  <si>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</si>
  <si>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</si>
  <si>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</si>
  <si>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</si>
  <si>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</si>
  <si>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</si>
  <si>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</si>
  <si>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</si>
  <si>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</si>
  <si>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</si>
  <si>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</si>
  <si>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</si>
  <si>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</si>
  <si>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</si>
  <si>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</si>
  <si>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</si>
  <si>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</si>
  <si>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</si>
  <si>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</si>
  <si>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</si>
  <si>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</si>
  <si>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</si>
  <si>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</si>
  <si>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</si>
  <si>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</si>
  <si>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</si>
  <si>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</si>
  <si>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</si>
  <si>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</si>
  <si>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</si>
  <si>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</si>
  <si>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</si>
  <si>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</si>
  <si>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</si>
  <si>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</si>
  <si>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</si>
  <si>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</si>
  <si>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</si>
  <si>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</si>
  <si>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</si>
  <si>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</si>
  <si>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</si>
  <si>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</si>
  <si>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</si>
  <si>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</si>
  <si>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</si>
  <si>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</si>
  <si>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</si>
  <si>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</si>
  <si>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</si>
  <si>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</si>
  <si>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</si>
  <si>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</si>
  <si>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</si>
  <si>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</si>
  <si>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</si>
  <si>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</si>
  <si>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</si>
  <si>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</si>
  <si>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</si>
  <si>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</si>
  <si>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</si>
  <si>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</si>
  <si>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</si>
  <si>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</si>
  <si>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</si>
  <si>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</si>
  <si>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</si>
  <si>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</si>
  <si>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</si>
  <si>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</si>
  <si>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</si>
  <si>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</si>
  <si>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</si>
  <si>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</si>
  <si>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</si>
  <si>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</si>
  <si>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</si>
  <si>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</si>
  <si>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</si>
  <si>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</si>
  <si>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</si>
  <si>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</si>
  <si>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</si>
  <si>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</si>
  <si>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</si>
  <si>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</si>
  <si>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</si>
  <si>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</si>
  <si>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</si>
  <si>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</si>
  <si>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</si>
  <si>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</si>
  <si>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</si>
  <si>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</si>
  <si>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</si>
  <si>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</si>
  <si>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</si>
  <si>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</si>
  <si>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</si>
  <si>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</si>
  <si>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</si>
  <si>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</si>
  <si>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</si>
  <si>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</si>
  <si>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</si>
  <si>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</si>
  <si>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</si>
  <si>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</si>
  <si>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</si>
  <si>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</si>
  <si>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</si>
  <si>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</si>
  <si>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</si>
  <si>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</si>
  <si>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</si>
  <si>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</si>
  <si>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</si>
  <si>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</si>
  <si>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</si>
  <si>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</si>
  <si>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</si>
  <si>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</si>
  <si>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</si>
  <si>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</si>
  <si>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</si>
  <si>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</si>
  <si>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</si>
  <si>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</si>
  <si>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</si>
  <si>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</si>
  <si>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</si>
  <si>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</si>
  <si>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</si>
  <si>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</si>
  <si>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</si>
  <si>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</si>
  <si>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</si>
  <si>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</si>
  <si>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</si>
  <si>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</si>
  <si>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</si>
  <si>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</si>
  <si>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</si>
  <si>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</si>
  <si>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</si>
  <si>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</si>
  <si>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</si>
  <si>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</si>
  <si>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</si>
  <si>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</si>
  <si>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</si>
  <si>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</si>
  <si>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</si>
  <si>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</si>
  <si>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</si>
  <si>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</si>
  <si>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</si>
  <si>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</si>
  <si>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</si>
  <si>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</si>
  <si>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</si>
  <si>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</si>
  <si>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</si>
  <si>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</si>
  <si>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</si>
  <si>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</si>
  <si>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</si>
  <si>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</si>
  <si>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</si>
  <si>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</si>
  <si>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</si>
  <si>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</si>
  <si>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</si>
  <si>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</si>
  <si>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</si>
  <si>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</si>
  <si>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</si>
  <si>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</si>
  <si>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</si>
  <si>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</si>
  <si>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</si>
  <si>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</si>
  <si>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</si>
  <si>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</si>
  <si>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</si>
  <si>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</si>
  <si>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</si>
  <si>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</si>
  <si>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</si>
  <si>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</si>
  <si>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</si>
  <si>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</si>
  <si>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</si>
  <si>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</si>
  <si>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</si>
  <si>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</si>
  <si>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</si>
  <si>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</si>
  <si>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</si>
  <si>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</si>
  <si>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</si>
  <si>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</si>
  <si>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</si>
  <si>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</si>
  <si>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</si>
  <si>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</si>
  <si>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</si>
  <si>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</si>
  <si>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</si>
  <si>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</si>
  <si>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</si>
  <si>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</si>
  <si>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</si>
  <si>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</si>
  <si>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</si>
  <si>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</si>
  <si>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</si>
  <si>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</si>
  <si>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</si>
  <si>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</si>
  <si>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</si>
  <si>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</si>
  <si>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</si>
  <si>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</si>
  <si>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</si>
  <si>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</si>
  <si>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</si>
  <si>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</si>
  <si>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</si>
  <si>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</si>
  <si>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</si>
  <si>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</si>
  <si>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</si>
  <si>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</si>
  <si>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</si>
  <si>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</si>
  <si>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</si>
  <si>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</si>
  <si>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</si>
  <si>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</si>
  <si>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</si>
  <si>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</si>
  <si>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</si>
  <si>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</si>
  <si>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</si>
  <si>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</si>
  <si>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</si>
  <si>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</si>
  <si>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</si>
  <si>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</si>
  <si>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</si>
  <si>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</si>
  <si>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</si>
  <si>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</si>
  <si>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</si>
  <si>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</si>
  <si>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</si>
  <si>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</si>
  <si>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</si>
  <si>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</si>
  <si>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</si>
  <si>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</si>
  <si>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</si>
  <si>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</si>
  <si>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</si>
  <si>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</si>
  <si>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</si>
  <si>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</si>
  <si>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</si>
  <si>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</si>
  <si>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</si>
  <si>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</si>
  <si>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</si>
  <si>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</si>
  <si>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</si>
  <si>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</si>
  <si>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</si>
  <si>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</si>
  <si>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</si>
  <si>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</si>
  <si>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</si>
  <si>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</si>
  <si>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</si>
  <si>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</si>
  <si>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</si>
  <si>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</si>
  <si>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</si>
  <si>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</si>
  <si>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</si>
  <si>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</si>
  <si>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</si>
  <si>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</si>
  <si>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</si>
  <si>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</si>
  <si>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</si>
  <si>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</si>
  <si>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</si>
  <si>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</si>
  <si>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</si>
  <si>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</si>
  <si>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</si>
  <si>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</si>
  <si>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</si>
  <si>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</si>
  <si>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</si>
  <si>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</si>
  <si>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</si>
  <si>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</si>
  <si>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</si>
  <si>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</si>
  <si>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</si>
  <si>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</si>
  <si>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</si>
  <si>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</si>
  <si>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</si>
  <si>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</si>
  <si>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</si>
  <si>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</si>
  <si>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</si>
  <si>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</si>
  <si>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</si>
  <si>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</si>
  <si>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</si>
  <si>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</si>
  <si>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</si>
  <si>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</si>
  <si>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</si>
  <si>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</si>
  <si>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</si>
  <si>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</si>
  <si>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</si>
  <si>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</si>
  <si>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</si>
  <si>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</si>
  <si>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</si>
  <si>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</si>
  <si>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</si>
  <si>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</si>
  <si>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</si>
  <si>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</si>
  <si>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</si>
  <si>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</si>
  <si>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</si>
  <si>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</si>
  <si>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</si>
  <si>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</si>
  <si>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</si>
  <si>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</si>
  <si>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</si>
  <si>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</si>
  <si>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</si>
  <si>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</si>
  <si>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</si>
  <si>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</si>
  <si>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</si>
  <si>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</si>
  <si>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</si>
  <si>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</si>
  <si>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</si>
  <si>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</si>
  <si>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</si>
  <si>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</si>
  <si>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</si>
  <si>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</si>
  <si>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</si>
  <si>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</si>
  <si>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</si>
  <si>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</si>
  <si>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</si>
  <si>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</si>
  <si>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</si>
  <si>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</si>
  <si>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</si>
  <si>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</si>
  <si>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</si>
  <si>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</si>
  <si>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</si>
  <si>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</si>
  <si>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</si>
  <si>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</si>
  <si>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</si>
  <si>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</si>
  <si>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</si>
  <si>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</si>
  <si>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</si>
  <si>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</si>
  <si>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</si>
  <si>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</si>
  <si>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</si>
  <si>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</si>
  <si>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</si>
  <si>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</si>
  <si>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</si>
  <si>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</si>
  <si>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</si>
  <si>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</si>
  <si>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</si>
  <si>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</si>
  <si>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</si>
  <si>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</si>
  <si>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</si>
  <si>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</si>
  <si>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</si>
  <si>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</si>
  <si>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</si>
  <si>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</si>
  <si>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</si>
  <si>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</si>
  <si>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</si>
  <si>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</si>
  <si>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</si>
  <si>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</si>
  <si>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</si>
  <si>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</si>
  <si>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</si>
  <si>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</si>
  <si>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</si>
  <si>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</si>
  <si>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</si>
  <si>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</si>
  <si>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</si>
  <si>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</si>
  <si>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</si>
  <si>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</si>
  <si>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</si>
  <si>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</si>
  <si>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</si>
  <si>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</si>
  <si>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</si>
  <si>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</si>
  <si>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</si>
  <si>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</si>
  <si>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</si>
  <si>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</si>
  <si>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</si>
  <si>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</si>
  <si>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</si>
  <si>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</si>
  <si>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</si>
  <si>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</si>
  <si>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</si>
  <si>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</si>
  <si>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</si>
  <si>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</si>
  <si>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</si>
  <si>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</si>
  <si>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</si>
  <si>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</si>
  <si>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</si>
  <si>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</si>
  <si>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</si>
  <si>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</si>
  <si>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</si>
  <si>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</si>
  <si>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</si>
  <si>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</si>
  <si>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</si>
  <si>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</si>
  <si>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</si>
  <si>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</si>
  <si>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</si>
  <si>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</si>
  <si>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</si>
  <si>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</si>
  <si>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</si>
  <si>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</si>
  <si>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</si>
  <si>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</si>
  <si>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</si>
  <si>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</si>
  <si>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</si>
  <si>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</si>
  <si>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</si>
  <si>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</si>
  <si>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</si>
  <si>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</si>
  <si>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</si>
  <si>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</si>
  <si>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</si>
  <si>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</si>
  <si>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</si>
  <si>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</si>
  <si>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</si>
  <si>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</si>
  <si>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</si>
  <si>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</si>
  <si>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</si>
  <si>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</si>
  <si>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</si>
  <si>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</si>
  <si>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</si>
  <si>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</si>
  <si>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</si>
  <si>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</si>
  <si>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</si>
  <si>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</si>
  <si>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</si>
  <si>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</si>
  <si>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</si>
  <si>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</si>
  <si>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</si>
  <si>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</si>
  <si>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</si>
  <si>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</si>
  <si>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</si>
  <si>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</si>
  <si>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</si>
  <si>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</si>
  <si>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</si>
  <si>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</si>
  <si>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</si>
  <si>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</si>
  <si>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</si>
  <si>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</si>
  <si>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</si>
  <si>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</si>
  <si>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</si>
  <si>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</si>
  <si>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</si>
  <si>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</si>
  <si>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</si>
  <si>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</si>
  <si>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</si>
  <si>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</si>
  <si>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</si>
  <si>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</si>
  <si>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</si>
  <si>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</si>
  <si>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</si>
  <si>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</si>
  <si>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</si>
  <si>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</si>
  <si>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</si>
  <si>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</si>
  <si>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</si>
  <si>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</si>
  <si>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</si>
  <si>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</si>
  <si>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</si>
  <si>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</si>
  <si>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</si>
  <si>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</si>
  <si>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</si>
  <si>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</si>
  <si>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</si>
  <si>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</si>
  <si>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</si>
  <si>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</si>
  <si>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</si>
  <si>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</si>
  <si>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</si>
  <si>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</si>
  <si>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</si>
  <si>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</si>
  <si>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</si>
  <si>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</si>
  <si>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</si>
  <si>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</si>
  <si>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</si>
  <si>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</si>
  <si>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</si>
  <si>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</si>
  <si>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</si>
  <si>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</si>
  <si>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</si>
  <si>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</si>
  <si>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</si>
  <si>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</si>
  <si>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</si>
  <si>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</si>
  <si>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</si>
  <si>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</si>
  <si>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</si>
  <si>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</si>
  <si>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</si>
  <si>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</si>
  <si>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</si>
  <si>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</si>
  <si>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</si>
  <si>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</si>
  <si>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</si>
  <si>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</si>
  <si>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</si>
  <si>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</si>
  <si>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</si>
  <si>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</si>
  <si>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</si>
  <si>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</si>
  <si>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</si>
  <si>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</si>
  <si>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</si>
  <si>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</si>
  <si>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</si>
  <si>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</si>
  <si>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</si>
  <si>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</si>
  <si>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</si>
  <si>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</si>
  <si>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</si>
  <si>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</si>
  <si>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</si>
  <si>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</si>
  <si>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</si>
  <si>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</si>
  <si>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</si>
  <si>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</si>
  <si>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</si>
  <si>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</si>
  <si>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</si>
  <si>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</si>
  <si>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</si>
  <si>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</si>
  <si>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</si>
  <si>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</si>
  <si>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</si>
  <si>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</si>
  <si>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</si>
  <si>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</si>
  <si>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</si>
  <si>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</si>
  <si>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</si>
  <si>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</si>
  <si>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</si>
  <si>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</si>
  <si>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</si>
  <si>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</si>
  <si>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</si>
  <si>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</si>
  <si>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</si>
  <si>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</si>
  <si>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</si>
  <si>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</si>
  <si>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</si>
  <si>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</si>
  <si>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</si>
  <si>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</si>
  <si>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</si>
  <si>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</si>
  <si>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</si>
  <si>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</si>
  <si>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</si>
  <si>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</si>
  <si>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</si>
  <si>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</si>
  <si>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</si>
  <si>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</si>
  <si>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</si>
  <si>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</si>
  <si>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</si>
  <si>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</si>
  <si>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</si>
  <si>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</si>
  <si>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</si>
  <si>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</si>
  <si>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</si>
  <si>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</si>
  <si>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</si>
  <si>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</si>
  <si>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</si>
  <si>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</si>
  <si>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</si>
  <si>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</si>
  <si>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</si>
  <si>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</si>
  <si>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</si>
  <si>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</si>
  <si>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</si>
  <si>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</si>
  <si>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</si>
  <si>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</si>
  <si>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</si>
  <si>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</si>
  <si>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</si>
  <si>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</si>
  <si>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</si>
  <si>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</si>
  <si>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</si>
  <si>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</si>
  <si>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</si>
  <si>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</si>
  <si>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</si>
  <si>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</si>
  <si>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</si>
  <si>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</si>
  <si>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</si>
  <si>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</si>
  <si>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</si>
  <si>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</si>
  <si>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</si>
  <si>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</si>
  <si>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</si>
  <si>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</si>
  <si>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</si>
  <si>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</si>
  <si>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</si>
  <si>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</si>
  <si>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</si>
  <si>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</si>
  <si>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</si>
  <si>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</si>
  <si>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</si>
  <si>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</si>
  <si>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</si>
  <si>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</si>
  <si>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</si>
  <si>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</si>
  <si>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</si>
  <si>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</si>
  <si>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</si>
  <si>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</si>
  <si>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</si>
  <si>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</si>
  <si>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</si>
  <si>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</si>
  <si>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</si>
  <si>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</si>
  <si>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</si>
  <si>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</si>
  <si>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</si>
  <si>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</si>
  <si>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</si>
  <si>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</si>
  <si>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</si>
  <si>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</si>
  <si>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</si>
  <si>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</si>
  <si>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</si>
  <si>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</si>
  <si>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</si>
  <si>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</si>
  <si>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</si>
  <si>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</si>
  <si>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</si>
  <si>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</si>
  <si>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</si>
  <si>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</si>
  <si>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</si>
  <si>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</si>
  <si>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</si>
  <si>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</si>
  <si>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</si>
  <si>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</si>
  <si>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</si>
  <si>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</si>
  <si>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</si>
  <si>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</si>
  <si>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</si>
  <si>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</si>
  <si>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</si>
  <si>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</si>
  <si>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</si>
  <si>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</si>
  <si>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</si>
  <si>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</si>
  <si>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</si>
  <si>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</si>
  <si>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</si>
  <si>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</si>
  <si>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</si>
  <si>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</si>
  <si>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</si>
  <si>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</si>
  <si>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</si>
  <si>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</si>
  <si>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</si>
  <si>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</si>
  <si>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</si>
  <si>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</si>
  <si>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</si>
  <si>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</si>
  <si>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</si>
  <si>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</si>
  <si>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</si>
  <si>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</si>
  <si>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</si>
  <si>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</si>
  <si>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</si>
  <si>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</si>
  <si>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</si>
  <si>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</si>
  <si>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</si>
  <si>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</si>
  <si>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</si>
  <si>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</si>
  <si>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</si>
  <si>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</si>
  <si>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</si>
  <si>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</si>
  <si>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</si>
  <si>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</si>
  <si>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</si>
  <si>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</si>
  <si>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</si>
  <si>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</si>
  <si>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</si>
  <si>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</si>
  <si>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</si>
  <si>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</si>
  <si>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</si>
  <si>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</si>
  <si>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</si>
  <si>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</si>
  <si>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</si>
  <si>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</si>
  <si>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</si>
  <si>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</si>
  <si>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</si>
  <si>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</si>
  <si>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</si>
  <si>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</si>
  <si>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</si>
  <si>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</si>
  <si>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</si>
  <si>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</si>
  <si>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</si>
  <si>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</si>
  <si>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</si>
  <si>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</si>
  <si>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</si>
  <si>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</si>
  <si>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</si>
  <si>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</si>
  <si>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</si>
  <si>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</si>
  <si>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</si>
  <si>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</si>
  <si>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</si>
  <si>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</si>
  <si>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</si>
  <si>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</si>
  <si>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</si>
  <si>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</si>
  <si>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</si>
  <si>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</si>
  <si>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</si>
  <si>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</si>
  <si>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</si>
  <si>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</si>
  <si>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</si>
  <si>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</si>
  <si>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</si>
  <si>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</si>
  <si>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</si>
  <si>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</si>
  <si>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</si>
  <si>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</si>
  <si>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</si>
  <si>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</si>
  <si>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</si>
  <si>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</si>
  <si>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</si>
  <si>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</si>
  <si>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</si>
  <si>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</si>
  <si>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</si>
  <si>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</si>
  <si>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</si>
  <si>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</si>
  <si>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</si>
  <si>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</si>
  <si>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</si>
  <si>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</si>
  <si>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</si>
  <si>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</si>
  <si>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</si>
  <si>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</si>
  <si>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</si>
  <si>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</si>
  <si>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</si>
  <si>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</si>
  <si>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</si>
  <si>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</si>
  <si>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</si>
  <si>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</si>
  <si>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</si>
  <si>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</si>
  <si>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</si>
  <si>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</si>
  <si>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</si>
  <si>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</si>
  <si>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</si>
  <si>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</si>
  <si>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</si>
  <si>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</si>
  <si>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</si>
  <si>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</si>
  <si>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</si>
  <si>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</si>
  <si>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</si>
  <si>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</si>
  <si>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</si>
  <si>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</si>
  <si>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</si>
  <si>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</si>
  <si>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</si>
  <si>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</si>
  <si>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</si>
  <si>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</si>
  <si>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</si>
  <si>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</si>
  <si>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</si>
  <si>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</si>
  <si>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</si>
  <si>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</si>
  <si>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</si>
  <si>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</si>
  <si>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</si>
  <si>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</si>
  <si>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</si>
  <si>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</si>
  <si>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</si>
  <si>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</si>
  <si>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</si>
  <si>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</si>
  <si>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</si>
  <si>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</si>
  <si>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</si>
  <si>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</si>
  <si>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</si>
  <si>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</si>
  <si>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</si>
  <si>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</si>
  <si>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</si>
  <si>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</si>
  <si>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</si>
  <si>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</si>
  <si>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</si>
  <si>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</si>
  <si>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</si>
  <si>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</si>
  <si>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</si>
  <si>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</si>
  <si>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</si>
  <si>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</si>
  <si>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</si>
  <si>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</si>
  <si>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</si>
  <si>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</si>
  <si>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</si>
  <si>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</si>
  <si>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</si>
  <si>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</si>
  <si>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</si>
  <si>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</si>
  <si>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</si>
  <si>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</si>
  <si>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</si>
  <si>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</si>
  <si>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</si>
  <si>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</si>
  <si>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</si>
  <si>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</si>
  <si>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</si>
  <si>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</si>
  <si>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</si>
  <si>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</si>
  <si>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</si>
  <si>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</si>
  <si>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</si>
  <si>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</si>
  <si>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</si>
  <si>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</si>
  <si>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</si>
  <si>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</si>
  <si>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</si>
  <si>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</si>
  <si>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</si>
  <si>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</si>
  <si>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</si>
  <si>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</si>
  <si>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</si>
  <si>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</si>
  <si>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</si>
  <si>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</si>
  <si>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</si>
  <si>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</si>
  <si>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</si>
  <si>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</si>
  <si>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</si>
  <si>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</si>
  <si>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</si>
  <si>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</si>
  <si>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</si>
  <si>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</si>
  <si>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</si>
  <si>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</si>
  <si>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</si>
  <si>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</si>
  <si>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</si>
  <si>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</si>
  <si>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</si>
  <si>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</si>
  <si>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</si>
  <si>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</si>
  <si>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</si>
  <si>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</si>
  <si>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</si>
  <si>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</si>
  <si>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</si>
  <si>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</si>
  <si>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</si>
  <si>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</si>
  <si>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</si>
  <si>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</si>
  <si>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</si>
  <si>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</si>
  <si>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</si>
  <si>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</si>
  <si>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</si>
  <si>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</si>
  <si>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</si>
  <si>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</si>
  <si>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</si>
  <si>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</si>
  <si>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</si>
  <si>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</si>
  <si>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</si>
  <si>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</si>
  <si>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</si>
  <si>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</si>
  <si>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</si>
  <si>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</si>
  <si>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</si>
  <si>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</si>
  <si>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</si>
  <si>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</si>
  <si>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</si>
  <si>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</si>
  <si>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</si>
  <si>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</si>
  <si>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</si>
  <si>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</si>
  <si>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</si>
  <si>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</si>
  <si>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</si>
  <si>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</si>
  <si>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</si>
  <si>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</si>
  <si>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</si>
  <si>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</si>
  <si>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</si>
  <si>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</si>
  <si>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</si>
  <si>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</si>
  <si>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</si>
  <si>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</si>
  <si>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</si>
  <si>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</si>
  <si>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</si>
  <si>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</si>
  <si>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</si>
  <si>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</si>
  <si>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</si>
  <si>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</si>
  <si>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</si>
  <si>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</si>
  <si>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</si>
  <si>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</si>
  <si>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</si>
  <si>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</si>
  <si>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</si>
  <si>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</si>
  <si>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</si>
  <si>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</si>
  <si>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</si>
  <si>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</si>
  <si>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</si>
  <si>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</si>
  <si>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</si>
  <si>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</si>
  <si>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</si>
  <si>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</si>
  <si>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</si>
  <si>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</si>
  <si>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</si>
  <si>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</si>
  <si>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</si>
  <si>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</si>
  <si>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</si>
  <si>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</si>
  <si>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</si>
  <si>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</si>
  <si>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</si>
  <si>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</si>
  <si>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</si>
  <si>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</si>
  <si>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</si>
  <si>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</si>
  <si>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</si>
  <si>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</si>
  <si>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</si>
  <si>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</si>
  <si>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</si>
  <si>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</si>
  <si>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</si>
  <si>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</si>
  <si>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</si>
  <si>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</si>
  <si>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</si>
  <si>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</si>
  <si>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</si>
  <si>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</si>
  <si>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</si>
  <si>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</si>
  <si>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</si>
  <si>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</si>
  <si>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</si>
  <si>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</si>
  <si>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</si>
  <si>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</si>
  <si>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</si>
  <si>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</si>
  <si>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</si>
  <si>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</si>
  <si>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</si>
  <si>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</si>
  <si>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</si>
  <si>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</si>
  <si>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</si>
  <si>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</si>
  <si>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</si>
  <si>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</si>
  <si>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</si>
  <si>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</si>
  <si>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</si>
  <si>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</si>
  <si>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</si>
  <si>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</si>
  <si>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</si>
  <si>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</si>
  <si>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</si>
  <si>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</si>
  <si>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</si>
  <si>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</si>
  <si>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</si>
  <si>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</si>
  <si>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</si>
  <si>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</si>
  <si>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</si>
  <si>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</si>
  <si>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</si>
  <si>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</si>
  <si>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</si>
  <si>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</si>
  <si>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</si>
  <si>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</si>
  <si>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</si>
  <si>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</si>
  <si>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</si>
  <si>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</si>
  <si>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</si>
  <si>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</si>
  <si>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</si>
  <si>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</si>
  <si>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</si>
  <si>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</si>
  <si>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</si>
  <si>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</si>
  <si>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</si>
  <si>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</si>
  <si>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</si>
  <si>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</si>
  <si>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</si>
  <si>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</si>
  <si>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</si>
  <si>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</si>
  <si>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</si>
  <si>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</si>
  <si>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</si>
  <si>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</si>
  <si>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</si>
  <si>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</si>
  <si>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</si>
  <si>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</si>
  <si>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</si>
  <si>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</si>
  <si>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</si>
  <si>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</si>
  <si>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</si>
  <si>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</si>
  <si>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</si>
  <si>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</si>
  <si>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</si>
  <si>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</si>
  <si>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</si>
  <si>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</si>
  <si>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</si>
  <si>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</si>
  <si>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</si>
  <si>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</si>
  <si>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</si>
  <si>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</si>
  <si>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</si>
  <si>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</si>
  <si>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</si>
  <si>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</si>
  <si>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</si>
  <si>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</si>
  <si>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</si>
  <si>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</si>
  <si>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</si>
  <si>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</si>
  <si>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</si>
  <si>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</si>
  <si>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</si>
  <si>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</si>
  <si>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</si>
  <si>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</si>
  <si>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</si>
  <si>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</si>
  <si>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</si>
  <si>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</si>
  <si>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</si>
  <si>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</si>
  <si>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</si>
  <si>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</si>
  <si>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</si>
  <si>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</si>
  <si>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</si>
  <si>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</si>
  <si>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</si>
  <si>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</si>
  <si>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</si>
  <si>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</si>
  <si>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</si>
  <si>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</si>
  <si>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</si>
  <si>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</si>
  <si>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</si>
  <si>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</si>
  <si>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</si>
  <si>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</si>
  <si>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</si>
  <si>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</si>
  <si>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</si>
  <si>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</si>
  <si>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</si>
  <si>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</si>
  <si>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</si>
  <si>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</si>
  <si>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</si>
  <si>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</si>
  <si>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</si>
  <si>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</si>
  <si>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</si>
  <si>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</si>
  <si>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</si>
  <si>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</si>
  <si>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</si>
  <si>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</si>
  <si>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</si>
  <si>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</si>
  <si>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</si>
  <si>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</si>
  <si>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</si>
  <si>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</si>
  <si>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</si>
  <si>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</si>
  <si>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</si>
  <si>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</si>
  <si>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</si>
  <si>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</si>
  <si>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</si>
  <si>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</si>
  <si>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</si>
  <si>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</si>
  <si>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</si>
  <si>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</si>
  <si>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</si>
  <si>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</si>
  <si>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</si>
  <si>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</si>
  <si>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</si>
  <si>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</si>
  <si>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</si>
  <si>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</si>
  <si>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</si>
  <si>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</si>
  <si>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</si>
  <si>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</si>
  <si>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</si>
  <si>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</si>
  <si>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</si>
  <si>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</si>
  <si>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</si>
  <si>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</si>
  <si>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</si>
  <si>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</si>
  <si>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</si>
  <si>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</si>
  <si>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</si>
  <si>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</si>
  <si>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</si>
  <si>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</si>
  <si>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</si>
  <si>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</si>
  <si>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</si>
  <si>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</si>
  <si>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</si>
  <si>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</si>
  <si>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</si>
  <si>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</si>
  <si>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</si>
  <si>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</si>
  <si>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</si>
  <si>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</si>
  <si>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</si>
  <si>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</si>
  <si>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</si>
  <si>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</si>
  <si>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</si>
  <si>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</si>
  <si>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</si>
  <si>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</si>
  <si>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</si>
  <si>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</si>
  <si>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</si>
  <si>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</si>
  <si>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</si>
  <si>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</si>
  <si>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</si>
  <si>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</si>
  <si>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</si>
  <si>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</si>
  <si>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</si>
  <si>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</si>
  <si>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</si>
  <si>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</si>
  <si>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</si>
  <si>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</si>
  <si>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</si>
  <si>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</si>
  <si>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</si>
  <si>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</si>
  <si>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</si>
  <si>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</si>
  <si>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</si>
  <si>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</si>
  <si>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</si>
  <si>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</si>
  <si>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</si>
  <si>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</si>
  <si>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</si>
  <si>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</si>
  <si>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</si>
  <si>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</si>
  <si>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</si>
  <si>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</si>
  <si>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</si>
  <si>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</si>
  <si>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</si>
  <si>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</si>
  <si>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</si>
  <si>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</si>
  <si>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</si>
  <si>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</si>
  <si>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</si>
  <si>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</si>
  <si>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</si>
  <si>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</si>
  <si>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</si>
  <si>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</si>
  <si>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</si>
  <si>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</si>
  <si>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</si>
  <si>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</si>
  <si>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</si>
  <si>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</si>
  <si>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</si>
  <si>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</si>
  <si>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</si>
  <si>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</si>
  <si>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</si>
  <si>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</si>
  <si>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</si>
  <si>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</si>
  <si>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</si>
  <si>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</si>
  <si>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</si>
  <si>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</si>
  <si>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</si>
  <si>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</si>
  <si>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</si>
  <si>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</si>
  <si>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</si>
  <si>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</si>
  <si>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</si>
  <si>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</si>
  <si>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</si>
  <si>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</si>
  <si>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</si>
  <si>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</si>
  <si>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</si>
  <si>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</si>
  <si>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</si>
  <si>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</si>
  <si>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</si>
  <si>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</si>
  <si>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</si>
  <si>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</si>
  <si>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</si>
  <si>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</si>
  <si>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</si>
  <si>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</si>
  <si>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</si>
  <si>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</si>
  <si>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</si>
  <si>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</si>
  <si>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</si>
  <si>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</si>
  <si>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</si>
  <si>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</si>
  <si>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</si>
  <si>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</si>
  <si>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</si>
  <si>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</si>
  <si>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</si>
  <si>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</si>
  <si>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</si>
  <si>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</si>
  <si>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</si>
  <si>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</si>
  <si>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</si>
  <si>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</si>
  <si>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</si>
  <si>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</si>
  <si>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</si>
  <si>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</si>
  <si>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</si>
  <si>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</si>
  <si>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</si>
  <si>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</si>
  <si>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</si>
  <si>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</si>
  <si>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</si>
  <si>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</si>
  <si>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</si>
  <si>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</si>
  <si>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</si>
  <si>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</si>
  <si>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</si>
  <si>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</si>
  <si>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</si>
  <si>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</si>
  <si>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</si>
  <si>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</si>
  <si>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</si>
  <si>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</si>
  <si>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</si>
  <si>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</si>
  <si>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</si>
  <si>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</si>
  <si>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</si>
  <si>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</si>
  <si>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</si>
  <si>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</si>
  <si>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</si>
  <si>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</si>
  <si>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</si>
  <si>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</si>
  <si>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</si>
  <si>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</si>
  <si>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</si>
  <si>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</si>
  <si>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</si>
  <si>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</si>
  <si>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</si>
  <si>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</si>
  <si>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</si>
  <si>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</si>
  <si>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</si>
  <si>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</si>
  <si>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</si>
  <si>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</si>
  <si>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</si>
  <si>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</si>
  <si>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</si>
  <si>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</si>
  <si>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</si>
  <si>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</si>
  <si>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</si>
  <si>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</si>
  <si>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</si>
  <si>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</si>
  <si>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</si>
  <si>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</si>
  <si>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</si>
  <si>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</si>
  <si>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</si>
  <si>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</si>
  <si>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</si>
  <si>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</si>
  <si>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</si>
  <si>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</si>
  <si>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</si>
  <si>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</si>
  <si>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</si>
  <si>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</si>
  <si>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</si>
  <si>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</si>
  <si>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</si>
  <si>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</si>
  <si>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</si>
  <si>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</si>
  <si>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</si>
  <si>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</si>
  <si>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</si>
  <si>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</si>
  <si>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</si>
  <si>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</si>
  <si>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</si>
  <si>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</si>
  <si>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</si>
  <si>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</si>
  <si>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</si>
  <si>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</si>
  <si>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</si>
  <si>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</si>
  <si>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</si>
  <si>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</si>
  <si>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</si>
  <si>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</si>
  <si>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</si>
  <si>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</si>
  <si>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</si>
  <si>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</si>
  <si>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</si>
  <si>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</si>
  <si>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</si>
  <si>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</si>
  <si>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</si>
  <si>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</si>
  <si>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</si>
  <si>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</si>
  <si>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</si>
  <si>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</si>
  <si>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</si>
  <si>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</si>
  <si>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</si>
  <si>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</si>
  <si>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</si>
  <si>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</si>
  <si>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</si>
  <si>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</si>
  <si>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</si>
  <si>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</si>
  <si>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</si>
  <si>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</si>
  <si>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</si>
  <si>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</si>
  <si>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</si>
  <si>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</si>
  <si>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</si>
  <si>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</si>
  <si>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</si>
  <si>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</si>
  <si>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</si>
  <si>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</si>
  <si>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</si>
  <si>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</si>
  <si>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</si>
  <si>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</si>
  <si>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</si>
  <si>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</si>
  <si>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</si>
  <si>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</si>
  <si>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</si>
  <si>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</si>
  <si>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</si>
  <si>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</si>
  <si>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</si>
  <si>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</si>
  <si>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</si>
  <si>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</si>
  <si>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</si>
  <si>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</si>
  <si>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</si>
  <si>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</si>
  <si>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</si>
  <si>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</si>
  <si>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</si>
  <si>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</si>
  <si>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</si>
  <si>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</si>
  <si>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</si>
  <si>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</si>
  <si>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</si>
  <si>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</si>
  <si>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</si>
  <si>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</si>
  <si>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</si>
  <si>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</si>
  <si>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</si>
  <si>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</si>
  <si>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</si>
  <si>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</si>
  <si>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</si>
  <si>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</si>
  <si>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</si>
  <si>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</si>
  <si>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</si>
  <si>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</si>
  <si>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</si>
  <si>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</si>
  <si>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</si>
  <si>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</si>
  <si>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</si>
  <si>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</si>
  <si>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</si>
  <si>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</si>
  <si>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</si>
  <si>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</si>
  <si>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</si>
  <si>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</si>
  <si>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</si>
  <si>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</si>
  <si>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</si>
  <si>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</si>
  <si>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</si>
  <si>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</si>
  <si>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</si>
  <si>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</si>
  <si>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</si>
  <si>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</si>
  <si>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</si>
  <si>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</si>
  <si>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</si>
  <si>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</si>
  <si>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</si>
  <si>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</si>
  <si>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</si>
  <si>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</si>
  <si>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</si>
  <si>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</si>
  <si>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</si>
  <si>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</si>
  <si>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</si>
  <si>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</si>
  <si>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</si>
  <si>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</si>
  <si>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</si>
  <si>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</si>
  <si>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</si>
  <si>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</si>
  <si>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</si>
  <si>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</si>
  <si>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</si>
  <si>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</si>
  <si>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</si>
  <si>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</si>
  <si>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</si>
  <si>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</si>
  <si>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</si>
  <si>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</si>
  <si>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</si>
  <si>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</si>
  <si>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</si>
  <si>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</si>
  <si>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</si>
  <si>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</si>
  <si>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</si>
  <si>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</si>
  <si>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</si>
  <si>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</si>
  <si>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</si>
  <si>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</si>
  <si>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</si>
  <si>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</si>
  <si>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</si>
  <si>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</si>
  <si>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</si>
  <si>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</si>
  <si>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</si>
  <si>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</si>
  <si>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</si>
  <si>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</si>
  <si>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</si>
  <si>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</si>
  <si>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</si>
  <si>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</si>
  <si>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</si>
  <si>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</si>
  <si>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</si>
  <si>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</si>
  <si>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</si>
  <si>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</si>
  <si>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</si>
  <si>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</si>
  <si>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</si>
  <si>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</si>
  <si>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</si>
  <si>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</si>
  <si>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</si>
  <si>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</si>
  <si>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</si>
  <si>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</si>
  <si>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</si>
  <si>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</si>
  <si>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</si>
  <si>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</si>
  <si>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</si>
  <si>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</si>
  <si>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</si>
  <si>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</si>
  <si>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</si>
  <si>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</si>
  <si>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</si>
  <si>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</si>
  <si>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</si>
  <si>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</si>
  <si>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</si>
  <si>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</si>
  <si>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</si>
  <si>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</si>
  <si>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</si>
  <si>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</si>
  <si>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</si>
  <si>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</si>
  <si>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</si>
  <si>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</si>
  <si>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</si>
  <si>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</si>
  <si>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</si>
  <si>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</si>
  <si>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</si>
  <si>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</si>
  <si>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</si>
  <si>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</si>
  <si>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</si>
  <si>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</si>
  <si>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</si>
  <si>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</si>
  <si>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</si>
  <si>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</si>
  <si>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</si>
  <si>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</si>
  <si>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</si>
  <si>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</si>
  <si>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</si>
  <si>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</si>
  <si>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</si>
  <si>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</si>
  <si>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</si>
  <si>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</si>
  <si>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</si>
  <si>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</si>
  <si>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</si>
  <si>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</si>
  <si>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</si>
  <si>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</si>
  <si>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</si>
  <si>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</si>
  <si>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</si>
  <si>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</si>
  <si>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</si>
  <si>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</si>
  <si>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</si>
  <si>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</si>
  <si>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</si>
  <si>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</si>
  <si>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</si>
  <si>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</si>
  <si>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</si>
  <si>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</si>
  <si>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</si>
  <si>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</si>
  <si>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</si>
  <si>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</si>
  <si>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</si>
  <si>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</si>
  <si>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</si>
  <si>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</si>
  <si>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</si>
  <si>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</si>
  <si>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</si>
  <si>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</si>
  <si>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</si>
  <si>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</si>
  <si>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</si>
  <si>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</si>
  <si>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</si>
  <si>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</si>
  <si>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</si>
  <si>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</si>
  <si>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</si>
  <si>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</si>
  <si>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</si>
  <si>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</si>
  <si>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</si>
  <si>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</si>
  <si>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</si>
  <si>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</si>
  <si>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</si>
  <si>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</si>
  <si>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</si>
  <si>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</si>
  <si>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</si>
  <si>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</si>
  <si>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</si>
  <si>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</si>
  <si>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</si>
  <si>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</si>
  <si>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</si>
  <si>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</si>
  <si>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</si>
  <si>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</si>
  <si>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</si>
  <si>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</si>
  <si>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</si>
  <si>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</si>
  <si>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</si>
  <si>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</si>
  <si>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</si>
  <si>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</si>
  <si>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</si>
  <si>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</si>
  <si>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</si>
  <si>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</si>
  <si>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</si>
  <si>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</si>
  <si>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</si>
  <si>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</si>
  <si>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</si>
  <si>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</si>
  <si>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</si>
  <si>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</si>
  <si>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</si>
  <si>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</si>
  <si>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</si>
  <si>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</si>
  <si>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</si>
  <si>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</si>
  <si>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</si>
  <si>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</si>
  <si>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</si>
  <si>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</si>
  <si>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</si>
  <si>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</si>
  <si>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</si>
  <si>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</si>
  <si>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</si>
  <si>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</si>
  <si>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</si>
  <si>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</si>
  <si>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</si>
  <si>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</si>
  <si>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</si>
  <si>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</si>
  <si>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</si>
  <si>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</si>
  <si>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</si>
  <si>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</si>
  <si>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</si>
  <si>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</si>
  <si>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</si>
  <si>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</si>
  <si>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</si>
  <si>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</si>
  <si>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</si>
  <si>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</si>
  <si>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</si>
  <si>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</si>
  <si>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</si>
  <si>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</si>
  <si>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</si>
  <si>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</si>
  <si>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</si>
  <si>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</si>
  <si>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</si>
  <si>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</si>
  <si>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</si>
  <si>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</si>
  <si>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</si>
  <si>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</si>
  <si>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</si>
  <si>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</si>
  <si>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</si>
  <si>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</si>
  <si>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</si>
  <si>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</si>
  <si>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</si>
  <si>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</si>
  <si>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</si>
  <si>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</si>
  <si>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</si>
  <si>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</si>
  <si>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</si>
  <si>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</si>
  <si>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</si>
  <si>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</si>
  <si>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</si>
  <si>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</si>
  <si>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</si>
  <si>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</si>
  <si>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</si>
  <si>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</si>
  <si>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</si>
  <si>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</si>
  <si>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</si>
  <si>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</si>
  <si>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</si>
  <si>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</si>
  <si>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</si>
  <si>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</si>
  <si>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</si>
  <si>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</si>
  <si>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</si>
  <si>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</si>
  <si>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</si>
  <si>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</si>
  <si>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</si>
  <si>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</si>
  <si>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</si>
  <si>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</si>
  <si>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</si>
  <si>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</si>
  <si>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</si>
  <si>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</si>
  <si>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</si>
  <si>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</si>
  <si>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</si>
  <si>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</si>
  <si>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</si>
  <si>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</si>
  <si>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</si>
  <si>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</si>
  <si>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</si>
  <si>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</si>
  <si>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</si>
  <si>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</si>
  <si>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</si>
  <si>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</si>
  <si>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</si>
  <si>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</si>
  <si>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</si>
  <si>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</si>
  <si>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</si>
  <si>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</si>
  <si>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</si>
  <si>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</si>
  <si>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</si>
  <si>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</si>
  <si>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</si>
  <si>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</si>
  <si>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</si>
  <si>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</si>
  <si>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</si>
  <si>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</si>
  <si>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</si>
  <si>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</si>
  <si>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</si>
  <si>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</si>
  <si>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</si>
  <si>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</si>
  <si>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</si>
  <si>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</si>
  <si>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</si>
  <si>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</si>
  <si>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</si>
  <si>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</si>
  <si>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</si>
  <si>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</si>
  <si>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</si>
  <si>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</si>
  <si>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</si>
  <si>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</si>
  <si>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</si>
  <si>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</si>
  <si>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</si>
  <si>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</si>
  <si>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</si>
  <si>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</si>
  <si>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</si>
  <si>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</si>
  <si>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</si>
  <si>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</si>
  <si>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</si>
  <si>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</si>
  <si>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</si>
  <si>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</si>
  <si>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</si>
  <si>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</si>
  <si>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</si>
  <si>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</si>
  <si>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</si>
  <si>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</si>
  <si>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</si>
  <si>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</si>
  <si>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</si>
  <si>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</si>
  <si>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</si>
  <si>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</si>
  <si>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</si>
  <si>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</si>
  <si>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</si>
  <si>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</si>
  <si>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</si>
  <si>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</si>
  <si>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</si>
  <si>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</si>
  <si>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</si>
  <si>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</si>
  <si>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</si>
  <si>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</si>
  <si>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</si>
  <si>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</si>
  <si>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</si>
  <si>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</si>
  <si>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</si>
  <si>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</si>
  <si>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</si>
  <si>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</si>
  <si>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</si>
  <si>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</si>
  <si>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</si>
  <si>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</si>
  <si>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</si>
  <si>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</si>
  <si>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</si>
  <si>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</si>
  <si>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</si>
  <si>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</si>
  <si>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</si>
  <si>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</si>
  <si>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</si>
  <si>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</si>
  <si>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</si>
  <si>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</si>
  <si>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</si>
  <si>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</si>
  <si>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</si>
  <si>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</si>
  <si>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</si>
  <si>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</si>
  <si>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</si>
  <si>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</si>
  <si>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</si>
  <si>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</si>
  <si>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</si>
  <si>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</si>
  <si>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</si>
  <si>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</si>
  <si>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</si>
  <si>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</si>
  <si>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</si>
  <si>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</si>
  <si>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</si>
  <si>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</si>
  <si>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</si>
  <si>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</si>
  <si>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</si>
  <si>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</si>
  <si>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</si>
  <si>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</si>
  <si>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</si>
  <si>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</si>
  <si>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</si>
  <si>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</si>
  <si>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</si>
  <si>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</si>
  <si>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</si>
  <si>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</si>
  <si>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</si>
  <si>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</si>
  <si>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</si>
  <si>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</si>
  <si>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</si>
  <si>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</si>
  <si>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</si>
  <si>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</si>
  <si>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</si>
  <si>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</si>
  <si>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</si>
  <si>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</si>
  <si>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</si>
  <si>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</si>
  <si>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</si>
  <si>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</si>
  <si>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</si>
  <si>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</si>
  <si>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</si>
  <si>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</si>
  <si>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</si>
  <si>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</si>
  <si>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</si>
  <si>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</si>
  <si>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</si>
  <si>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</si>
  <si>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</si>
  <si>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</si>
  <si>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</si>
  <si>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</si>
  <si>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</si>
  <si>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</si>
  <si>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</si>
  <si>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</si>
  <si>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</si>
  <si>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</si>
  <si>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</si>
  <si>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</si>
  <si>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</si>
  <si>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</si>
  <si>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</si>
  <si>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</si>
  <si>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</si>
  <si>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</si>
  <si>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</si>
  <si>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</si>
  <si>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</si>
  <si>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</si>
  <si>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</si>
  <si>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</si>
  <si>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</si>
  <si>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</si>
  <si>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</si>
  <si>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</si>
  <si>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</si>
  <si>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</si>
  <si>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</si>
  <si>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</si>
  <si>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</si>
  <si>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</si>
  <si>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</si>
  <si>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</si>
  <si>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</si>
  <si>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</si>
  <si>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</si>
  <si>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</si>
  <si>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</si>
  <si>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</si>
  <si>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</si>
  <si>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</si>
  <si>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</si>
  <si>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</si>
  <si>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</si>
  <si>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</si>
  <si>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</si>
  <si>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</si>
  <si>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</si>
  <si>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</si>
  <si>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</si>
  <si>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</si>
  <si>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</si>
  <si>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</si>
  <si>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</si>
  <si>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</si>
  <si>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</si>
  <si>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</si>
  <si>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</si>
  <si>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</si>
  <si>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</si>
  <si>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</si>
  <si>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</si>
  <si>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</si>
  <si>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</si>
  <si>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</si>
  <si>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</si>
  <si>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</si>
  <si>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</si>
  <si>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</si>
  <si>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</si>
  <si>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</si>
  <si>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</si>
  <si>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</si>
  <si>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</si>
  <si>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</si>
  <si>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</si>
  <si>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</si>
  <si>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</si>
  <si>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</si>
  <si>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</si>
  <si>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</si>
  <si>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</si>
  <si>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</si>
  <si>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</si>
  <si>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</si>
  <si>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</si>
  <si>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</si>
  <si>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</si>
  <si>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</si>
  <si>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</si>
  <si>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</si>
  <si>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</si>
  <si>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</si>
  <si>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</si>
  <si>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</si>
  <si>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</si>
  <si>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</si>
  <si>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</si>
  <si>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</si>
  <si>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</si>
  <si>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</si>
  <si>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</si>
  <si>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</si>
  <si>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</si>
  <si>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</si>
  <si>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</si>
  <si>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</si>
  <si>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</si>
  <si>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</si>
  <si>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</si>
  <si>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</si>
  <si>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</si>
  <si>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</si>
  <si>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</si>
  <si>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</si>
  <si>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</si>
  <si>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</si>
  <si>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</si>
  <si>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</si>
  <si>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</si>
  <si>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</si>
  <si>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</si>
  <si>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</si>
  <si>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</si>
  <si>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</si>
  <si>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</si>
  <si>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</si>
  <si>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</si>
  <si>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</si>
  <si>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</si>
  <si>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</si>
  <si>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</si>
  <si>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</si>
  <si>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</si>
  <si>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</si>
  <si>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</si>
  <si>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</si>
  <si>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</si>
  <si>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</si>
  <si>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</si>
  <si>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</si>
  <si>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</si>
  <si>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</si>
  <si>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</si>
  <si>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</si>
  <si>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</si>
  <si>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</si>
  <si>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</si>
  <si>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</si>
  <si>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</si>
  <si>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</si>
  <si>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</si>
  <si>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</si>
  <si>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</si>
  <si>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</si>
  <si>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</si>
  <si>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</si>
  <si>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</si>
  <si>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</si>
  <si>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</si>
  <si>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</si>
  <si>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</si>
  <si>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</si>
  <si>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</si>
  <si>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</si>
  <si>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</si>
  <si>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</si>
  <si>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</si>
  <si>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</si>
  <si>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</si>
  <si>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</si>
  <si>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</si>
  <si>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</si>
  <si>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</si>
  <si>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</si>
  <si>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</si>
  <si>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</si>
  <si>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</si>
  <si>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</si>
  <si>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</si>
  <si>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</si>
  <si>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</si>
  <si>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</si>
  <si>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</si>
  <si>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</si>
  <si>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</si>
  <si>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</si>
  <si>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</si>
  <si>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</si>
  <si>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</si>
  <si>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</si>
  <si>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</si>
  <si>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</si>
  <si>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</si>
  <si>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</si>
  <si>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</si>
  <si>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</si>
  <si>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</si>
  <si>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</si>
  <si>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</si>
  <si>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</si>
  <si>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</si>
  <si>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</si>
  <si>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</si>
  <si>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</si>
  <si>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</si>
  <si>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</si>
  <si>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</si>
  <si>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</si>
  <si>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</si>
  <si>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</si>
  <si>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</si>
  <si>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</si>
  <si>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</si>
  <si>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</si>
  <si>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</si>
  <si>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</si>
  <si>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</si>
  <si>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</si>
  <si>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</si>
  <si>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</si>
  <si>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</si>
  <si>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</si>
  <si>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</si>
  <si>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</si>
  <si>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</si>
  <si>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</si>
  <si>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</si>
  <si>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</si>
  <si>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</si>
  <si>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</si>
  <si>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</si>
  <si>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</si>
  <si>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</si>
  <si>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</si>
  <si>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</si>
  <si>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</si>
  <si>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</si>
  <si>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</si>
  <si>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</si>
  <si>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</si>
  <si>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</si>
  <si>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</si>
  <si>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</si>
  <si>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</si>
  <si>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</si>
  <si>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</si>
  <si>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</si>
  <si>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</si>
  <si>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</si>
  <si>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</si>
  <si>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</si>
  <si>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</si>
  <si>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</si>
  <si>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</si>
  <si>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</si>
  <si>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</si>
  <si>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</si>
  <si>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</si>
  <si>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</si>
  <si>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</si>
  <si>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</si>
  <si>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</si>
  <si>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</si>
  <si>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</si>
  <si>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</si>
  <si>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</si>
  <si>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</si>
  <si>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</si>
  <si>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</si>
  <si>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</si>
  <si>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</si>
  <si>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</si>
  <si>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</si>
  <si>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</si>
  <si>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</si>
  <si>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</si>
  <si>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</si>
  <si>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</si>
  <si>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</si>
  <si>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</si>
  <si>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</si>
  <si>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</si>
  <si>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</si>
  <si>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</si>
  <si>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</si>
  <si>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</si>
  <si>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</si>
  <si>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</si>
  <si>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</si>
  <si>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</si>
  <si>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</si>
  <si>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</si>
  <si>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</si>
  <si>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</si>
  <si>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</si>
  <si>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</si>
  <si>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</si>
  <si>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</si>
  <si>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</si>
  <si>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</si>
  <si>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</si>
  <si>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</si>
  <si>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</si>
  <si>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</si>
  <si>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</si>
  <si>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</si>
  <si>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</si>
  <si>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</si>
  <si>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</si>
  <si>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</si>
  <si>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</si>
  <si>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</si>
  <si>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</si>
  <si>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</si>
  <si>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</si>
  <si>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</si>
  <si>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</si>
  <si>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</si>
  <si>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</si>
  <si>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</si>
  <si>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</si>
  <si>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</si>
  <si>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</si>
  <si>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</si>
  <si>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</si>
  <si>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</si>
  <si>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</si>
  <si>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</si>
  <si>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</si>
  <si>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</si>
  <si>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</si>
  <si>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</si>
  <si>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</si>
  <si>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</si>
  <si>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</si>
  <si>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</si>
  <si>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</si>
  <si>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</si>
  <si>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</si>
  <si>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</si>
  <si>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</si>
  <si>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</si>
  <si>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</si>
  <si>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</si>
  <si>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</si>
  <si>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</si>
  <si>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</si>
  <si>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</si>
  <si>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</si>
  <si>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</si>
  <si>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</si>
  <si>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</si>
  <si>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</si>
  <si>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</si>
  <si>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</si>
  <si>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</si>
  <si>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</si>
  <si>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</si>
  <si>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</si>
  <si>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</si>
  <si>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</si>
  <si>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</si>
  <si>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</si>
  <si>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</si>
  <si>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</si>
  <si>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</si>
  <si>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</si>
  <si>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</si>
  <si>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</si>
  <si>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</si>
  <si>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</si>
  <si>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</si>
  <si>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</si>
  <si>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</si>
  <si>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</si>
  <si>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</si>
  <si>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</si>
  <si>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</si>
  <si>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</si>
  <si>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</si>
  <si>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</si>
  <si>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</si>
  <si>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</si>
  <si>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</si>
  <si>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</si>
  <si>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</si>
  <si>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</si>
  <si>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</si>
  <si>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</si>
  <si>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</si>
  <si>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</si>
  <si>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</si>
  <si>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</si>
  <si>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</si>
  <si>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</si>
  <si>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</si>
  <si>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</si>
  <si>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</si>
  <si>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</si>
  <si>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</si>
  <si>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</si>
  <si>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</si>
  <si>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</si>
  <si>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</si>
  <si>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</si>
  <si>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</si>
  <si>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</si>
  <si>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</si>
  <si>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</si>
  <si>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</si>
  <si>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</si>
  <si>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</si>
  <si>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</si>
  <si>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</si>
  <si>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</si>
  <si>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</si>
  <si>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</si>
  <si>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</si>
  <si>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</si>
  <si>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</si>
  <si>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</si>
  <si>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</si>
  <si>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</si>
  <si>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</si>
  <si>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</si>
  <si>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</si>
  <si>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</si>
  <si>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</si>
  <si>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</si>
  <si>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</si>
  <si>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</si>
  <si>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</si>
  <si>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</si>
  <si>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</si>
  <si>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</si>
  <si>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</si>
  <si>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</si>
  <si>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</si>
  <si>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</si>
  <si>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</si>
  <si>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</si>
  <si>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</si>
  <si>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</si>
  <si>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</si>
  <si>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</si>
  <si>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</si>
  <si>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</si>
  <si>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</si>
  <si>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</si>
  <si>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</si>
  <si>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</si>
  <si>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</si>
  <si>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</si>
  <si>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</si>
  <si>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</si>
  <si>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</si>
  <si>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</si>
  <si>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</si>
  <si>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</si>
  <si>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</si>
  <si>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</si>
  <si>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</si>
  <si>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</si>
  <si>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</si>
  <si>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</si>
  <si>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</si>
  <si>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</si>
  <si>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</si>
  <si>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</si>
  <si>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</si>
  <si>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</si>
  <si>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</si>
  <si>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</si>
  <si>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</si>
  <si>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</si>
  <si>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</si>
  <si>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</si>
  <si>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</si>
  <si>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</si>
  <si>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</si>
  <si>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</si>
  <si>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</si>
  <si>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</si>
  <si>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</si>
  <si>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</si>
  <si>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</si>
  <si>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</si>
  <si>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</si>
  <si>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</si>
  <si>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</si>
  <si>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</si>
  <si>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</si>
  <si>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</si>
  <si>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</si>
  <si>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</si>
  <si>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</si>
  <si>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</si>
  <si>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</si>
  <si>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</si>
  <si>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</si>
  <si>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</si>
  <si>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</si>
  <si>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</si>
  <si>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</si>
  <si>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</si>
  <si>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</si>
  <si>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</si>
  <si>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</si>
  <si>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</si>
  <si>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</si>
  <si>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</si>
  <si>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</si>
  <si>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</si>
  <si>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</si>
  <si>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</si>
  <si>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</si>
  <si>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</si>
  <si>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</si>
  <si>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</si>
  <si>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</si>
  <si>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</si>
  <si>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</si>
  <si>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</si>
  <si>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</si>
  <si>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</si>
  <si>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</si>
  <si>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</si>
  <si>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</si>
  <si>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</si>
  <si>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</si>
  <si>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</si>
  <si>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</si>
  <si>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</si>
  <si>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</si>
  <si>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</si>
  <si>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</si>
  <si>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</si>
  <si>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</si>
  <si>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</si>
  <si>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</si>
  <si>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</si>
  <si>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</si>
  <si>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</si>
  <si>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</si>
  <si>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</si>
  <si>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</si>
  <si>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</si>
  <si>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</si>
  <si>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</si>
  <si>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</si>
  <si>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</si>
  <si>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</si>
  <si>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</si>
  <si>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</si>
  <si>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</si>
  <si>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</si>
  <si>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</si>
  <si>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</si>
  <si>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</si>
  <si>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</si>
  <si>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</si>
  <si>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</si>
  <si>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</si>
  <si>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</si>
  <si>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</si>
  <si>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</si>
  <si>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</si>
  <si>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</si>
  <si>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</si>
  <si>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</si>
  <si>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</si>
  <si>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</si>
  <si>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</si>
  <si>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</si>
  <si>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</si>
  <si>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</si>
  <si>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</si>
  <si>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</si>
  <si>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</si>
  <si>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</si>
  <si>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</si>
  <si>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</si>
  <si>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</si>
  <si>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</si>
  <si>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</si>
  <si>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</si>
  <si>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</si>
  <si>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</si>
  <si>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</si>
  <si>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</si>
  <si>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</si>
  <si>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</si>
  <si>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</si>
  <si>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</si>
  <si>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</si>
  <si>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</si>
  <si>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</si>
  <si>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</si>
  <si>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</si>
  <si>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</si>
  <si>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</si>
  <si>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</si>
  <si>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</si>
  <si>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</si>
  <si>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</si>
  <si>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</si>
  <si>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</si>
  <si>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</si>
  <si>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</si>
  <si>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</si>
  <si>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</si>
  <si>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</si>
  <si>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</si>
  <si>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</si>
  <si>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</si>
  <si>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</si>
  <si>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</si>
  <si>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</si>
  <si>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</si>
  <si>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</si>
  <si>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</si>
  <si>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</si>
  <si>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</si>
  <si>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</si>
  <si>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</si>
  <si>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</si>
  <si>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</si>
  <si>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</si>
  <si>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</si>
  <si>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</si>
  <si>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</si>
  <si>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</si>
  <si>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</si>
  <si>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</si>
  <si>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</si>
  <si>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</si>
  <si>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</si>
  <si>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</si>
  <si>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</si>
  <si>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</si>
  <si>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</si>
  <si>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</si>
  <si>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</si>
  <si>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</si>
  <si>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</si>
  <si>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</si>
  <si>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</si>
  <si>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</si>
  <si>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</si>
  <si>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</si>
  <si>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</si>
  <si>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</si>
  <si>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</si>
  <si>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</si>
  <si>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</si>
  <si>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</si>
  <si>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</si>
  <si>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</si>
  <si>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</si>
  <si>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</si>
  <si>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</si>
  <si>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</si>
  <si>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</si>
  <si>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</si>
  <si>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</si>
  <si>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</si>
  <si>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</si>
  <si>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</si>
  <si>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</si>
  <si>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</si>
  <si>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</si>
  <si>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</si>
  <si>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</si>
  <si>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</si>
  <si>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</si>
  <si>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</si>
  <si>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</si>
  <si>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</si>
  <si>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</si>
  <si>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</si>
  <si>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</si>
  <si>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</si>
  <si>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</si>
  <si>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</si>
  <si>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</si>
  <si>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</si>
  <si>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</si>
  <si>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</si>
  <si>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</si>
  <si>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</si>
  <si>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</si>
  <si>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</si>
  <si>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</si>
  <si>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</si>
  <si>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</si>
  <si>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</si>
  <si>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</si>
  <si>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</si>
  <si>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</si>
  <si>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</si>
  <si>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</si>
  <si>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</si>
  <si>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</si>
  <si>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</si>
  <si>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</si>
  <si>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</si>
  <si>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</si>
  <si>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</si>
  <si>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</si>
  <si>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</si>
  <si>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</si>
  <si>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</si>
  <si>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</si>
  <si>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</si>
  <si>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</si>
  <si>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</si>
  <si>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</si>
  <si>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</si>
  <si>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</si>
  <si>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</si>
  <si>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</si>
  <si>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</si>
  <si>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</si>
  <si>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</si>
  <si>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</si>
  <si>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</si>
  <si>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</si>
  <si>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</si>
  <si>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</si>
  <si>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</si>
  <si>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</si>
  <si>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</si>
  <si>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</si>
  <si>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</si>
  <si>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</si>
  <si>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</si>
  <si>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</si>
  <si>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</si>
  <si>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</si>
  <si>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</si>
  <si>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</si>
  <si>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</si>
  <si>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</si>
  <si>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</si>
  <si>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</si>
  <si>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</si>
  <si>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</si>
  <si>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</si>
  <si>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</si>
  <si>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</si>
  <si>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</si>
  <si>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</si>
  <si>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</si>
  <si>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</si>
  <si>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</si>
  <si>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</si>
  <si>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</si>
  <si>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</si>
  <si>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</si>
  <si>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</si>
  <si>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</si>
  <si>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</si>
  <si>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</si>
  <si>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</si>
  <si>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</si>
  <si>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</si>
  <si>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</si>
  <si>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</si>
  <si>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</si>
  <si>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</si>
  <si>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</si>
  <si>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</si>
  <si>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</si>
  <si>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</si>
  <si>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</si>
  <si>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</si>
  <si>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</si>
  <si>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</si>
  <si>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</si>
  <si>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</si>
  <si>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</si>
  <si>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</si>
  <si>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</si>
  <si>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</si>
  <si>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</si>
  <si>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</si>
  <si>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</si>
  <si>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</si>
  <si>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</si>
  <si>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</si>
  <si>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</si>
  <si>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</si>
  <si>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</si>
  <si>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</si>
  <si>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</si>
  <si>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</si>
  <si>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</si>
  <si>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</si>
  <si>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</si>
  <si>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</si>
  <si>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</si>
  <si>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</si>
  <si>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</si>
  <si>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</si>
  <si>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</si>
  <si>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</si>
  <si>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</si>
  <si>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</si>
  <si>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</si>
  <si>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</si>
  <si>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</si>
  <si>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</si>
  <si>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</si>
  <si>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</si>
  <si>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</si>
  <si>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</si>
  <si>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</si>
  <si>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</si>
  <si>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</si>
  <si>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</si>
  <si>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</si>
  <si>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</si>
  <si>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</si>
  <si>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</si>
  <si>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</si>
  <si>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</si>
  <si>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</si>
  <si>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</si>
  <si>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</si>
  <si>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</si>
  <si>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</si>
  <si>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</si>
  <si>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</si>
  <si>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</si>
  <si>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</si>
  <si>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</si>
  <si>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</si>
  <si>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</si>
  <si>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</si>
  <si>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</si>
  <si>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</si>
  <si>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</si>
  <si>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</si>
  <si>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</si>
  <si>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</si>
  <si>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</si>
  <si>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</si>
  <si>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</si>
  <si>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</si>
  <si>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</si>
  <si>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</si>
  <si>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</si>
  <si>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</si>
  <si>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</si>
  <si>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</si>
  <si>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</si>
  <si>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</si>
  <si>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</si>
  <si>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</si>
  <si>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</si>
  <si>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</si>
  <si>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</si>
  <si>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</si>
  <si>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</si>
  <si>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</si>
  <si>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</si>
  <si>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</si>
  <si>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</si>
  <si>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</si>
  <si>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</si>
  <si>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</si>
  <si>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</si>
  <si>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</si>
  <si>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</si>
  <si>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</si>
  <si>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</si>
  <si>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</si>
  <si>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</si>
  <si>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</si>
  <si>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</si>
  <si>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</si>
  <si>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</si>
  <si>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</si>
  <si>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</si>
  <si>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</si>
  <si>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</si>
  <si>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</si>
  <si>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</si>
  <si>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</si>
  <si>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</si>
  <si>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</si>
  <si>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</si>
  <si>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</si>
  <si>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</si>
  <si>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</si>
  <si>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</si>
  <si>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</si>
  <si>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</si>
  <si>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</si>
  <si>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</si>
  <si>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</si>
  <si>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</si>
  <si>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</si>
  <si>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</si>
  <si>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</si>
  <si>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</si>
  <si>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</si>
  <si>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</si>
  <si>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</si>
  <si>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</si>
  <si>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</si>
  <si>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</si>
  <si>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</si>
  <si>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</si>
  <si>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</si>
  <si>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</si>
  <si>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</si>
  <si>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</si>
  <si>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</si>
  <si>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</si>
  <si>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</si>
  <si>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</si>
  <si>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</si>
  <si>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</si>
  <si>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</si>
  <si>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</si>
  <si>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</si>
  <si>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</si>
  <si>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</si>
  <si>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</si>
  <si>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</si>
  <si>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</si>
  <si>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</si>
  <si>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</si>
  <si>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</si>
  <si>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</si>
  <si>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</si>
  <si>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</si>
  <si>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</si>
  <si>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</si>
  <si>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</si>
  <si>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</si>
  <si>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</si>
  <si>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</si>
  <si>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</si>
  <si>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</si>
  <si>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</si>
  <si>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</si>
  <si>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</si>
  <si>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</si>
  <si>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</si>
  <si>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</si>
  <si>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</si>
  <si>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</si>
  <si>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</si>
  <si>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</si>
  <si>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</si>
  <si>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</si>
  <si>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</si>
  <si>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</si>
  <si>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</si>
  <si>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</si>
  <si>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</si>
  <si>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</si>
  <si>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</si>
  <si>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</si>
  <si>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</si>
  <si>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</si>
  <si>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</si>
  <si>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</si>
  <si>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</si>
  <si>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</si>
  <si>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</si>
  <si>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</si>
  <si>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</si>
  <si>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</si>
  <si>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</si>
  <si>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</si>
  <si>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</si>
  <si>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</si>
  <si>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</si>
  <si>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</si>
  <si>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</si>
  <si>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</si>
  <si>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</si>
  <si>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</si>
  <si>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</si>
  <si>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</si>
  <si>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</si>
  <si>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</si>
  <si>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</si>
  <si>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</si>
  <si>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</si>
  <si>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</si>
  <si>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</si>
  <si>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</si>
  <si>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</si>
  <si>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</si>
  <si>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</si>
  <si>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</si>
  <si>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</si>
  <si>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</si>
  <si>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</si>
  <si>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</si>
  <si>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</si>
  <si>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</si>
  <si>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</si>
  <si>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</si>
  <si>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</si>
  <si>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</si>
  <si>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</si>
  <si>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</si>
  <si>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</si>
  <si>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</si>
  <si>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</si>
  <si>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</si>
  <si>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</si>
  <si>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</si>
  <si>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</si>
  <si>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</si>
  <si>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</si>
  <si>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</si>
  <si>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</si>
  <si>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</si>
  <si>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</si>
  <si>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</si>
  <si>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</si>
  <si>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</si>
  <si>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</si>
  <si>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</si>
  <si>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</si>
  <si>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</si>
  <si>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</si>
  <si>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</si>
  <si>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</si>
  <si>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</si>
  <si>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</si>
  <si>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</si>
  <si>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</si>
  <si>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</si>
  <si>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</si>
  <si>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</si>
  <si>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</si>
  <si>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</si>
  <si>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</si>
  <si>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</si>
  <si>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</si>
  <si>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</si>
  <si>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</si>
  <si>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</si>
  <si>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</si>
  <si>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</si>
  <si>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</si>
  <si>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</si>
  <si>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</si>
  <si>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</si>
  <si>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</si>
  <si>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</si>
  <si>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</si>
  <si>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</si>
  <si>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</si>
  <si>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</si>
  <si>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</si>
  <si>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</si>
  <si>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</si>
  <si>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</si>
  <si>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</si>
  <si>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</si>
  <si>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</si>
  <si>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</si>
  <si>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</si>
  <si>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</si>
  <si>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</si>
  <si>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</si>
  <si>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</si>
  <si>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</si>
  <si>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</si>
  <si>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</si>
  <si>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</si>
  <si>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</si>
  <si>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</si>
  <si>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</si>
  <si>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</si>
  <si>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</si>
  <si>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</si>
  <si>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</si>
  <si>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</si>
  <si>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</si>
  <si>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</si>
  <si>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</si>
  <si>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</si>
  <si>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</si>
  <si>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</si>
  <si>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</si>
  <si>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</si>
  <si>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</si>
  <si>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</si>
  <si>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</si>
  <si>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</si>
  <si>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</si>
  <si>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</si>
  <si>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</si>
  <si>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</si>
  <si>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</si>
  <si>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</si>
  <si>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</si>
  <si>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</si>
  <si>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</si>
  <si>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</si>
  <si>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</si>
  <si>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</si>
  <si>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</si>
  <si>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</si>
  <si>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</si>
  <si>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</si>
  <si>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</si>
  <si>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</si>
  <si>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</si>
  <si>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</si>
  <si>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</si>
  <si>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</si>
  <si>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</si>
  <si>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</si>
  <si>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</si>
  <si>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</si>
  <si>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</si>
  <si>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</si>
  <si>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</si>
  <si>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</si>
  <si>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</si>
  <si>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</si>
  <si>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</si>
  <si>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</si>
  <si>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</si>
  <si>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</si>
  <si>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</si>
  <si>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</si>
  <si>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</si>
  <si>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</si>
  <si>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</si>
  <si>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</si>
  <si>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</si>
  <si>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</si>
  <si>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</si>
  <si>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</si>
  <si>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</si>
  <si>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</si>
  <si>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</si>
  <si>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</si>
  <si>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</si>
  <si>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</si>
  <si>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</si>
  <si>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</si>
  <si>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</si>
  <si>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</si>
  <si>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</si>
  <si>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</si>
  <si>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</si>
  <si>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</si>
  <si>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</si>
  <si>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</si>
  <si>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</si>
  <si>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</si>
  <si>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</si>
  <si>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</si>
  <si>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</si>
  <si>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</si>
  <si>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</si>
  <si>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</si>
  <si>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</si>
  <si>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</si>
  <si>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</si>
  <si>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</si>
  <si>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</si>
  <si>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</si>
  <si>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</si>
  <si>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</si>
  <si>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</si>
  <si>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</si>
  <si>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</si>
  <si>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</si>
  <si>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</si>
  <si>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</si>
  <si>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</si>
  <si>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</si>
  <si>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</si>
  <si>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</si>
  <si>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</si>
  <si>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</si>
  <si>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</si>
  <si>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</si>
  <si>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</si>
  <si>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</si>
  <si>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</si>
  <si>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</si>
  <si>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</si>
  <si>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</si>
  <si>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</si>
  <si>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</si>
  <si>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</si>
  <si>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</si>
  <si>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</si>
  <si>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</si>
  <si>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</si>
  <si>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</si>
  <si>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</si>
  <si>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</si>
  <si>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</si>
  <si>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</si>
  <si>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</si>
  <si>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</si>
  <si>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</si>
  <si>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</si>
  <si>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</si>
  <si>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</si>
  <si>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</si>
  <si>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</si>
  <si>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</si>
  <si>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</si>
  <si>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</si>
  <si>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</si>
  <si>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</si>
  <si>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</si>
  <si>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</si>
  <si>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</si>
  <si>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</si>
  <si>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</si>
  <si>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</si>
  <si>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</si>
  <si>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</si>
  <si>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</si>
  <si>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</si>
  <si>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</si>
  <si>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</si>
  <si>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</si>
  <si>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</si>
  <si>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</si>
  <si>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</si>
  <si>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</si>
  <si>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</si>
  <si>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</si>
  <si>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</si>
  <si>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</si>
  <si>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</si>
  <si>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</si>
  <si>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</si>
  <si>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</si>
  <si>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</si>
  <si>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</si>
  <si>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</si>
  <si>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</si>
  <si>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</si>
  <si>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</si>
  <si>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</si>
  <si>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</si>
  <si>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</si>
  <si>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</si>
  <si>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</si>
  <si>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</si>
  <si>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</si>
  <si>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</si>
  <si>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</si>
  <si>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</si>
  <si>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</si>
  <si>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</si>
  <si>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</si>
  <si>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</si>
  <si>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</si>
  <si>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</si>
  <si>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</si>
  <si>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</si>
  <si>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</si>
  <si>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</si>
  <si>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</si>
  <si>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</si>
  <si>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</si>
  <si>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</si>
  <si>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</si>
  <si>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</si>
  <si>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</si>
  <si>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</si>
  <si>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</si>
  <si>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</si>
  <si>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</si>
  <si>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</si>
  <si>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</si>
  <si>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</si>
  <si>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</si>
  <si>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</si>
  <si>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</si>
  <si>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</si>
  <si>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</si>
  <si>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</si>
  <si>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</si>
  <si>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</si>
  <si>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</si>
  <si>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</si>
  <si>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</si>
  <si>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</si>
  <si>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</si>
  <si>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</si>
  <si>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</si>
  <si>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</si>
  <si>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</si>
  <si>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</si>
  <si>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</si>
  <si>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</si>
  <si>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</si>
  <si>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</si>
  <si>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</si>
  <si>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</si>
  <si>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</si>
  <si>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</si>
  <si>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</si>
  <si>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</si>
  <si>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</si>
  <si>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</si>
  <si>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</si>
  <si>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</si>
  <si>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</si>
  <si>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</si>
  <si>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</si>
  <si>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</si>
  <si>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</si>
  <si>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</si>
  <si>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</si>
  <si>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</si>
  <si>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</si>
  <si>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</si>
  <si>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</si>
  <si>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</si>
  <si>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</si>
  <si>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</si>
  <si>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</si>
  <si>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</si>
  <si>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</si>
  <si>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</si>
  <si>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</si>
  <si>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</si>
  <si>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</si>
  <si>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</si>
  <si>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</si>
  <si>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</si>
  <si>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</si>
  <si>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</si>
  <si>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</si>
  <si>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</si>
  <si>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</si>
  <si>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</si>
  <si>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</si>
  <si>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</si>
  <si>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</si>
  <si>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</si>
  <si>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</si>
  <si>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</si>
  <si>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</si>
  <si>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</si>
  <si>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</si>
  <si>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</si>
  <si>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</si>
  <si>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</si>
  <si>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</si>
  <si>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</si>
  <si>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</si>
  <si>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</si>
  <si>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</si>
  <si>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</si>
  <si>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</si>
  <si>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</si>
  <si>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</si>
  <si>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</si>
  <si>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</si>
  <si>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</si>
  <si>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</si>
  <si>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</si>
  <si>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</si>
  <si>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</si>
  <si>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</si>
  <si>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</si>
  <si>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</si>
  <si>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</si>
  <si>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</si>
  <si>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</si>
  <si>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</si>
  <si>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</si>
  <si>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</si>
  <si>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</si>
  <si>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</si>
  <si>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</si>
  <si>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</si>
  <si>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</si>
  <si>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</si>
  <si>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</si>
  <si>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</si>
  <si>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</si>
  <si>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</si>
  <si>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</si>
  <si>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</si>
  <si>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</si>
  <si>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</si>
  <si>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</si>
  <si>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</si>
  <si>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</si>
  <si>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</si>
  <si>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</si>
  <si>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</si>
  <si>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</si>
  <si>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</si>
  <si>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</si>
  <si>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</si>
  <si>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</si>
  <si>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</si>
  <si>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</si>
  <si>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</si>
  <si>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</si>
  <si>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</si>
  <si>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</si>
  <si>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</si>
  <si>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</si>
  <si>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</si>
  <si>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</si>
  <si>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</si>
  <si>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</si>
  <si>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</si>
  <si>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</si>
  <si>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</si>
  <si>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</si>
  <si>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</si>
  <si>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</si>
  <si>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</si>
  <si>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</si>
  <si>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</si>
  <si>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</si>
  <si>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</si>
  <si>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</si>
  <si>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</si>
  <si>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</si>
  <si>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</si>
  <si>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</si>
  <si>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</si>
  <si>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</si>
  <si>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</si>
  <si>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</si>
  <si>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</si>
  <si>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</si>
  <si>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</si>
  <si>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</si>
  <si>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</si>
  <si>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</si>
  <si>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</si>
  <si>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</si>
  <si>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</si>
  <si>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</si>
  <si>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</si>
  <si>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</si>
  <si>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</si>
  <si>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</si>
  <si>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</si>
  <si>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</si>
  <si>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</si>
  <si>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</si>
  <si>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</si>
  <si>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</si>
  <si>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</si>
  <si>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</si>
  <si>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</si>
  <si>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</si>
  <si>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</si>
  <si>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</si>
  <si>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</si>
  <si>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</si>
  <si>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</si>
  <si>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</si>
  <si>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</si>
  <si>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</si>
  <si>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</si>
  <si>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</si>
  <si>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</si>
  <si>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</si>
  <si>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</si>
  <si>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</si>
  <si>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</si>
  <si>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</si>
  <si>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</si>
  <si>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</si>
  <si>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</si>
  <si>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</si>
  <si>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</si>
  <si>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</si>
  <si>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</si>
  <si>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</si>
  <si>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</si>
  <si>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</si>
  <si>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</si>
  <si>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</si>
  <si>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</si>
  <si>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</si>
  <si>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</si>
  <si>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</si>
  <si>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</si>
  <si>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</si>
  <si>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</si>
  <si>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</si>
  <si>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</si>
  <si>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</si>
  <si>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</si>
  <si>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</si>
  <si>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</si>
  <si>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</si>
  <si>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</si>
  <si>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</si>
  <si>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</si>
  <si>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</si>
  <si>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</si>
  <si>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</si>
  <si>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</si>
  <si>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</si>
  <si>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</si>
  <si>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</si>
  <si>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</si>
  <si>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</si>
  <si>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</si>
  <si>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</si>
  <si>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</si>
  <si>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</si>
  <si>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</si>
  <si>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</si>
  <si>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</si>
  <si>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</si>
  <si>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</si>
  <si>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</si>
  <si>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</si>
  <si>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</si>
  <si>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</si>
  <si>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</si>
  <si>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</si>
  <si>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</si>
  <si>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</si>
  <si>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</si>
  <si>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</si>
  <si>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</si>
  <si>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</si>
  <si>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</si>
  <si>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</si>
  <si>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</si>
  <si>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</si>
  <si>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</si>
  <si>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</si>
  <si>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</si>
  <si>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</si>
  <si>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</si>
  <si>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</si>
  <si>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</si>
  <si>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</si>
  <si>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</si>
  <si>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</si>
  <si>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</si>
  <si>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</si>
  <si>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</si>
  <si>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</si>
  <si>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</si>
  <si>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</si>
  <si>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</si>
  <si>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</si>
  <si>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</si>
  <si>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</si>
  <si>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</si>
  <si>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</si>
  <si>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</si>
  <si>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</si>
  <si>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</si>
  <si>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</si>
  <si>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</si>
  <si>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</si>
  <si>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</si>
  <si>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</si>
  <si>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</si>
  <si>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</si>
  <si>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</si>
  <si>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</si>
  <si>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</si>
  <si>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</si>
  <si>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</si>
  <si>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</si>
  <si>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</si>
  <si>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</si>
  <si>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</si>
  <si>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</si>
  <si>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</si>
  <si>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</si>
  <si>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</si>
  <si>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</si>
  <si>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</si>
  <si>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</si>
  <si>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</si>
  <si>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</si>
  <si>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</si>
  <si>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</si>
  <si>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</si>
  <si>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</si>
  <si>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</si>
  <si>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</si>
  <si>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</si>
  <si>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</si>
  <si>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</si>
  <si>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</si>
  <si>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</si>
  <si>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</si>
  <si>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</si>
  <si>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</si>
  <si>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</si>
  <si>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</si>
  <si>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</si>
  <si>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</si>
  <si>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</si>
  <si>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</si>
  <si>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</si>
  <si>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</si>
  <si>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</si>
  <si>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</si>
  <si>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</si>
  <si>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</si>
  <si>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</si>
  <si>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</si>
  <si>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</si>
  <si>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</si>
  <si>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</si>
  <si>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</si>
  <si>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</si>
  <si>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</si>
  <si>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</si>
  <si>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</si>
  <si>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</si>
  <si>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</si>
  <si>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</si>
  <si>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</si>
  <si>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</si>
  <si>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</si>
  <si>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</si>
  <si>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</si>
  <si>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</si>
  <si>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</si>
  <si>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</si>
  <si>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</si>
  <si>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</si>
  <si>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</si>
  <si>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</si>
  <si>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</si>
  <si>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</si>
  <si>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</si>
  <si>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</si>
  <si>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</si>
  <si>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</si>
  <si>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</si>
  <si>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</si>
  <si>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</si>
  <si>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</si>
  <si>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</si>
  <si>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</si>
  <si>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</si>
  <si>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</si>
  <si>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</si>
  <si>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</si>
  <si>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</si>
  <si>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</si>
  <si>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</si>
  <si>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</si>
  <si>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</si>
  <si>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</si>
  <si>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</si>
  <si>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</si>
  <si>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</si>
  <si>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</si>
  <si>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</si>
  <si>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</si>
  <si>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</si>
  <si>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</si>
  <si>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</si>
  <si>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</si>
  <si>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</si>
  <si>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</si>
  <si>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</si>
  <si>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</si>
  <si>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</si>
  <si>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</si>
  <si>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</si>
  <si>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</si>
  <si>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</si>
  <si>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</si>
  <si>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</si>
  <si>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</si>
  <si>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</si>
  <si>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</si>
  <si>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</si>
  <si>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</si>
  <si>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</si>
  <si>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</si>
  <si>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</si>
  <si>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</si>
  <si>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</si>
  <si>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</si>
  <si>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</si>
  <si>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</si>
  <si>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</si>
  <si>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</si>
  <si>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</si>
  <si>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</si>
  <si>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</si>
  <si>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</si>
  <si>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</si>
  <si>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</si>
  <si>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</si>
  <si>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</si>
  <si>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</si>
  <si>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</si>
  <si>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</si>
  <si>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</si>
  <si>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</si>
  <si>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</si>
  <si>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</si>
  <si>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</si>
  <si>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</si>
  <si>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</si>
  <si>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</si>
  <si>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</si>
  <si>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</si>
  <si>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</si>
  <si>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</si>
  <si>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</si>
  <si>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</si>
  <si>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</si>
  <si>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</si>
  <si>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</si>
  <si>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</si>
  <si>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</si>
  <si>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</si>
  <si>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</si>
  <si>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</si>
  <si>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</si>
  <si>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</si>
  <si>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</si>
  <si>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</si>
  <si>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</si>
  <si>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</si>
  <si>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</si>
  <si>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</si>
  <si>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</si>
  <si>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</si>
  <si>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</si>
  <si>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</si>
  <si>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</si>
  <si>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</si>
  <si>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</si>
  <si>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</si>
  <si>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</si>
  <si>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</si>
  <si>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</si>
  <si>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</si>
  <si>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</si>
  <si>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</si>
  <si>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</si>
  <si>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</si>
  <si>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</si>
  <si>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</si>
  <si>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</si>
  <si>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</si>
  <si>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</si>
  <si>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</si>
  <si>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</si>
  <si>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</si>
  <si>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</si>
  <si>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</si>
  <si>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</si>
  <si>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</si>
  <si>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</si>
  <si>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</si>
  <si>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</si>
  <si>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</si>
  <si>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</si>
  <si>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</si>
  <si>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</si>
  <si>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</si>
  <si>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</si>
  <si>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</si>
  <si>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</si>
  <si>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</si>
  <si>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</si>
  <si>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</si>
  <si>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</si>
  <si>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</si>
  <si>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</si>
  <si>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</si>
  <si>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</si>
  <si>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</si>
  <si>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</si>
  <si>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</si>
  <si>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</si>
  <si>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</si>
  <si>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</si>
  <si>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</si>
  <si>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</si>
  <si>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</si>
  <si>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</si>
  <si>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</si>
  <si>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</si>
  <si>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</si>
  <si>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</si>
  <si>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</si>
  <si>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</si>
  <si>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</si>
  <si>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</si>
  <si>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</si>
  <si>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</si>
  <si>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</si>
  <si>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</si>
  <si>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</si>
  <si>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</si>
  <si>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</si>
  <si>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</si>
  <si>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</si>
  <si>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</si>
  <si>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</si>
  <si>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</si>
  <si>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</si>
  <si>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</si>
  <si>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</si>
  <si>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</si>
  <si>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</si>
  <si>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</si>
  <si>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</si>
  <si>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</si>
  <si>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</si>
  <si>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</si>
  <si>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</si>
  <si>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</si>
  <si>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</si>
  <si>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</si>
  <si>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</si>
  <si>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</si>
  <si>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</si>
  <si>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</si>
  <si>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</si>
  <si>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</si>
  <si>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</si>
  <si>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</si>
  <si>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</si>
  <si>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</si>
  <si>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</si>
  <si>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</si>
  <si>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</si>
  <si>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</si>
  <si>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</si>
  <si>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</si>
  <si>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</si>
  <si>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</si>
  <si>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</si>
  <si>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</si>
  <si>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</si>
  <si>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</si>
  <si>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</si>
  <si>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</si>
  <si>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</si>
  <si>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</si>
  <si>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</si>
  <si>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</si>
  <si>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</si>
  <si>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</si>
  <si>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</si>
  <si>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</si>
  <si>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</si>
  <si>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</si>
  <si>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</si>
  <si>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</si>
  <si>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</si>
  <si>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</si>
  <si>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</si>
  <si>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</si>
  <si>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</si>
  <si>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</si>
  <si>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</si>
  <si>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</si>
  <si>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</si>
  <si>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</si>
  <si>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</si>
  <si>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</si>
  <si>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</si>
  <si>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</si>
  <si>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</si>
  <si>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</si>
  <si>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</si>
  <si>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</si>
  <si>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</si>
  <si>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</si>
  <si>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</si>
  <si>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</si>
  <si>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</si>
  <si>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</si>
  <si>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</si>
  <si>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</si>
  <si>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</si>
  <si>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</si>
  <si>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</si>
  <si>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</si>
  <si>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</si>
  <si>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</si>
  <si>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</si>
  <si>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</si>
  <si>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</si>
  <si>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</si>
  <si>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</si>
  <si>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</si>
  <si>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</si>
  <si>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</si>
  <si>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</si>
  <si>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</si>
  <si>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</si>
  <si>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</si>
  <si>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</si>
  <si>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</si>
  <si>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</si>
  <si>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</si>
  <si>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</si>
  <si>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</si>
  <si>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</si>
  <si>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</si>
  <si>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</si>
  <si>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</si>
  <si>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</si>
  <si>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</si>
  <si>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</si>
  <si>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</si>
  <si>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</si>
  <si>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</si>
  <si>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</si>
  <si>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</si>
  <si>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</si>
  <si>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</si>
  <si>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</si>
  <si>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</si>
  <si>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</si>
  <si>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</si>
  <si>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</si>
  <si>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</si>
  <si>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</si>
  <si>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</si>
  <si>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</si>
  <si>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</si>
  <si>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</si>
  <si>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</si>
  <si>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</si>
  <si>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</si>
  <si>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</si>
  <si>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</si>
  <si>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</si>
  <si>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</si>
  <si>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</si>
  <si>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</si>
  <si>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</si>
  <si>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</si>
  <si>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</si>
  <si>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</si>
  <si>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</si>
  <si>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</si>
  <si>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</si>
  <si>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</si>
  <si>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</si>
  <si>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</si>
  <si>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</si>
  <si>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</si>
  <si>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</si>
  <si>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</si>
  <si>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</si>
  <si>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</si>
  <si>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</si>
  <si>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</si>
  <si>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</si>
  <si>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</si>
  <si>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</si>
  <si>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</si>
  <si>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</si>
  <si>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</si>
  <si>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</si>
  <si>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</si>
  <si>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</si>
  <si>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</si>
  <si>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</si>
  <si>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</si>
  <si>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</si>
  <si>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</si>
  <si>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</si>
  <si>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</si>
  <si>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</si>
  <si>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</si>
  <si>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</si>
  <si>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</si>
  <si>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</si>
  <si>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</si>
  <si>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</si>
  <si>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</si>
  <si>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</si>
  <si>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</si>
  <si>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</si>
  <si>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</si>
  <si>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</si>
  <si>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</si>
  <si>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</si>
  <si>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</si>
  <si>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</si>
  <si>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</si>
  <si>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</si>
  <si>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</si>
  <si>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</si>
  <si>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</si>
  <si>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</si>
  <si>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</si>
  <si>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</si>
  <si>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</si>
  <si>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</si>
  <si>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</si>
  <si>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</si>
  <si>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</si>
  <si>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</si>
  <si>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</si>
  <si>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</si>
  <si>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</si>
  <si>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</si>
  <si>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</si>
  <si>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</si>
  <si>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</si>
  <si>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</si>
  <si>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</si>
  <si>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</si>
  <si>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</si>
  <si>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</si>
  <si>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</si>
  <si>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</si>
  <si>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</si>
  <si>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</si>
  <si>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</si>
  <si>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</si>
  <si>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</si>
  <si>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</si>
  <si>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</si>
  <si>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</si>
  <si>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</si>
  <si>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</si>
  <si>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</si>
  <si>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</si>
  <si>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</si>
  <si>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</si>
  <si>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</si>
  <si>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</si>
  <si>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</si>
  <si>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</si>
  <si>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</si>
  <si>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</si>
  <si>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</si>
  <si>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</si>
  <si>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</si>
  <si>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</si>
  <si>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</si>
  <si>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</si>
  <si>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</si>
  <si>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</si>
  <si>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</si>
  <si>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</si>
  <si>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</si>
  <si>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</si>
  <si>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</si>
  <si>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</si>
  <si>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</si>
  <si>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</si>
  <si>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</si>
  <si>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</si>
  <si>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</si>
  <si>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</si>
  <si>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</si>
  <si>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</si>
  <si>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</si>
  <si>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</si>
  <si>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</si>
  <si>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</si>
  <si>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</si>
  <si>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</si>
  <si>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</si>
  <si>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</si>
  <si>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</si>
  <si>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</si>
  <si>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</si>
  <si>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</si>
  <si>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</si>
  <si>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</si>
  <si>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</si>
  <si>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</si>
  <si>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</si>
  <si>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</si>
  <si>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</si>
  <si>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</si>
  <si>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</si>
  <si>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</si>
  <si>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</si>
  <si>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</si>
  <si>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</si>
  <si>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</si>
  <si>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</si>
  <si>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</si>
  <si>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</si>
  <si>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</si>
  <si>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</si>
  <si>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</si>
  <si>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</si>
  <si>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</si>
  <si>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</si>
  <si>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</si>
  <si>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</si>
  <si>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</si>
  <si>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</si>
  <si>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</si>
  <si>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</si>
  <si>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</si>
  <si>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</si>
  <si>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</si>
  <si>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</si>
  <si>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</si>
  <si>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</si>
  <si>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</si>
  <si>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</si>
  <si>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</si>
  <si>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</si>
  <si>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</si>
  <si>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</si>
  <si>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</si>
  <si>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</si>
  <si>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</si>
  <si>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</si>
  <si>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</si>
  <si>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</si>
  <si>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</si>
  <si>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</si>
  <si>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</si>
  <si>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</si>
  <si>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</si>
  <si>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</si>
  <si>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</si>
  <si>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</si>
  <si>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</si>
  <si>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</si>
  <si>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</si>
  <si>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</si>
  <si>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</si>
  <si>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</si>
  <si>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</si>
  <si>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</si>
  <si>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</si>
  <si>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</si>
  <si>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</si>
  <si>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</si>
  <si>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</si>
  <si>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</si>
  <si>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</si>
  <si>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</si>
  <si>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</si>
  <si>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</si>
  <si>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</si>
  <si>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</si>
  <si>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</si>
  <si>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</si>
  <si>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</si>
  <si>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</si>
  <si>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</si>
  <si>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</si>
  <si>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</si>
  <si>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</si>
  <si>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</si>
  <si>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</si>
  <si>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</si>
  <si>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</si>
  <si>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</si>
  <si>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</si>
  <si>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</si>
  <si>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</si>
  <si>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</si>
  <si>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</si>
  <si>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</si>
  <si>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</si>
  <si>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</si>
  <si>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</si>
  <si>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</si>
  <si>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</si>
  <si>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</si>
  <si>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</si>
  <si>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</si>
  <si>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</si>
  <si>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</si>
  <si>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</si>
  <si>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</si>
  <si>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</si>
  <si>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</si>
  <si>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</si>
  <si>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</si>
  <si>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</si>
  <si>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</si>
  <si>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</si>
  <si>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</si>
  <si>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</si>
  <si>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</si>
  <si>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</si>
  <si>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</si>
  <si>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</si>
  <si>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</si>
  <si>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</si>
  <si>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</si>
  <si>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</si>
  <si>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</si>
  <si>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</si>
  <si>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</si>
  <si>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</si>
  <si>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</si>
  <si>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</si>
  <si>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</si>
  <si>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</si>
  <si>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</si>
  <si>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</si>
  <si>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</si>
  <si>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</si>
  <si>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</si>
  <si>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</si>
  <si>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</si>
  <si>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</si>
  <si>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</si>
  <si>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</si>
  <si>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</si>
  <si>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</si>
  <si>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</si>
  <si>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</si>
  <si>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</si>
  <si>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</si>
  <si>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</si>
  <si>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</si>
  <si>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</si>
  <si>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</si>
  <si>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</si>
  <si>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</si>
  <si>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</si>
  <si>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</si>
  <si>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</si>
  <si>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</si>
  <si>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</si>
  <si>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</si>
  <si>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</si>
  <si>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</si>
  <si>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</si>
  <si>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</si>
  <si>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</si>
  <si>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</si>
  <si>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</si>
  <si>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</si>
  <si>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</si>
  <si>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</si>
  <si>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</si>
  <si>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</si>
  <si>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</si>
  <si>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</si>
  <si>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</si>
  <si>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</si>
  <si>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</si>
  <si>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</si>
  <si>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</si>
  <si>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</si>
  <si>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</si>
  <si>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</si>
  <si>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</si>
  <si>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</si>
  <si>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</si>
  <si>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</si>
  <si>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</si>
  <si>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</si>
  <si>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</si>
  <si>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</si>
  <si>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</si>
  <si>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</si>
  <si>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</si>
  <si>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</si>
  <si>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</si>
  <si>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</si>
  <si>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</si>
  <si>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</si>
  <si>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</si>
  <si>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</si>
  <si>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</si>
  <si>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</si>
  <si>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</si>
  <si>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</si>
  <si>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</si>
  <si>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</si>
  <si>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</si>
  <si>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</si>
  <si>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</si>
  <si>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</si>
  <si>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</si>
  <si>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</si>
  <si>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</si>
  <si>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</si>
  <si>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</si>
  <si>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</si>
  <si>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</si>
  <si>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</si>
  <si>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</si>
  <si>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</si>
  <si>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</si>
  <si>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</si>
  <si>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</si>
  <si>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</si>
  <si>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</si>
  <si>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</si>
  <si>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</si>
  <si>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</si>
  <si>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</si>
  <si>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</si>
  <si>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</si>
  <si>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</si>
  <si>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</si>
  <si>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</si>
  <si>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</si>
  <si>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</si>
  <si>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</si>
  <si>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</si>
  <si>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</si>
  <si>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</si>
  <si>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</si>
  <si>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</si>
  <si>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</si>
  <si>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</si>
  <si>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</si>
  <si>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</si>
  <si>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</si>
  <si>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</si>
  <si>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</si>
  <si>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</si>
  <si>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</si>
  <si>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</si>
  <si>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</si>
  <si>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</si>
  <si>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</si>
  <si>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</si>
  <si>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</si>
  <si>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</si>
  <si>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</si>
  <si>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</si>
  <si>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</si>
  <si>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</si>
  <si>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</si>
  <si>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</si>
  <si>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</si>
  <si>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</si>
  <si>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</si>
  <si>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</si>
  <si>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</si>
  <si>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</si>
  <si>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</si>
  <si>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</si>
  <si>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</si>
  <si>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</si>
  <si>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</si>
  <si>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</si>
  <si>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</si>
  <si>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</si>
  <si>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</si>
  <si>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</si>
  <si>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</si>
  <si>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</si>
  <si>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</si>
  <si>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</si>
  <si>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</si>
  <si>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</si>
  <si>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</si>
  <si>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</si>
  <si>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</si>
  <si>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</si>
  <si>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</si>
  <si>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</si>
  <si>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</si>
  <si>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</si>
  <si>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</si>
  <si>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</si>
  <si>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</si>
  <si>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</si>
  <si>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</si>
  <si>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</si>
  <si>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</si>
  <si>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</si>
  <si>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</si>
  <si>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</si>
  <si>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</si>
  <si>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</si>
  <si>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</si>
  <si>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</si>
  <si>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</si>
  <si>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</si>
  <si>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</si>
  <si>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</si>
  <si>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</si>
  <si>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</si>
  <si>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</si>
  <si>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</si>
  <si>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</si>
  <si>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</si>
  <si>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</si>
  <si>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</si>
  <si>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</si>
  <si>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</si>
  <si>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</si>
  <si>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</si>
  <si>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</si>
  <si>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</si>
  <si>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</si>
  <si>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</si>
  <si>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</si>
  <si>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</si>
  <si>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</si>
  <si>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</si>
  <si>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</si>
  <si>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</si>
  <si>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</si>
  <si>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</si>
  <si>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</si>
  <si>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</si>
  <si>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</si>
  <si>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</si>
  <si>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</si>
  <si>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</si>
  <si>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</si>
  <si>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</si>
  <si>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</si>
  <si>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</si>
  <si>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</si>
  <si>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</si>
  <si>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</si>
  <si>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</si>
  <si>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</si>
  <si>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</si>
  <si>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</si>
  <si>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</si>
  <si>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</si>
  <si>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</si>
  <si>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</si>
  <si>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</si>
  <si>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</si>
  <si>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</si>
  <si>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</si>
  <si>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</si>
  <si>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</si>
  <si>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</si>
  <si>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</si>
  <si>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</si>
  <si>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</si>
  <si>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</si>
  <si>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</si>
  <si>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</si>
  <si>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</si>
  <si>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</si>
  <si>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</si>
  <si>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</si>
  <si>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</si>
  <si>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</si>
  <si>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</si>
  <si>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</si>
  <si>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</si>
  <si>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</si>
  <si>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</si>
  <si>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</si>
  <si>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</si>
  <si>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</si>
  <si>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</si>
  <si>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</si>
  <si>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</si>
  <si>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</si>
  <si>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</si>
  <si>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</si>
  <si>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</si>
  <si>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</si>
  <si>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</si>
  <si>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</si>
  <si>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</si>
  <si>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</si>
  <si>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</si>
  <si>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</si>
  <si>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</si>
  <si>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</si>
  <si>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</si>
  <si>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</si>
  <si>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</si>
  <si>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</si>
  <si>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</si>
  <si>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</si>
  <si>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</si>
  <si>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</si>
  <si>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</si>
  <si>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</si>
  <si>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</si>
  <si>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</si>
  <si>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</si>
  <si>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</si>
  <si>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</si>
  <si>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</si>
  <si>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</si>
  <si>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</si>
  <si>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</si>
  <si>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</si>
  <si>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</si>
  <si>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</si>
  <si>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</si>
  <si>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</si>
  <si>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</si>
  <si>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</si>
  <si>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</si>
  <si>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</si>
  <si>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</si>
  <si>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</si>
  <si>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</si>
  <si>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</si>
  <si>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</si>
  <si>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</si>
  <si>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</si>
  <si>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</si>
  <si>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</si>
  <si>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</si>
  <si>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</si>
  <si>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</si>
  <si>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</si>
  <si>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</si>
  <si>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</si>
  <si>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</si>
  <si>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</si>
  <si>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</si>
  <si>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</si>
  <si>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</si>
  <si>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</si>
  <si>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</si>
  <si>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</si>
  <si>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</si>
  <si>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</si>
  <si>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</si>
  <si>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</si>
  <si>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</si>
  <si>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</si>
  <si>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</si>
  <si>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</si>
  <si>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</si>
  <si>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</si>
  <si>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</si>
  <si>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</si>
  <si>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</si>
  <si>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</si>
  <si>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</si>
  <si>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</si>
  <si>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</si>
  <si>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</si>
  <si>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</si>
  <si>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</si>
  <si>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</si>
  <si>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</si>
  <si>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</si>
  <si>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</si>
  <si>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</si>
  <si>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</si>
  <si>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</si>
  <si>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</si>
  <si>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</si>
  <si>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</si>
  <si>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</si>
  <si>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</si>
  <si>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</si>
  <si>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</si>
  <si>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</si>
  <si>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</si>
  <si>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</si>
  <si>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</si>
  <si>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</si>
  <si>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</si>
  <si>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</si>
  <si>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</si>
  <si>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</si>
  <si>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</si>
  <si>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</si>
  <si>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</si>
  <si>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</si>
  <si>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</si>
  <si>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</si>
  <si>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</si>
  <si>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</si>
  <si>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</si>
  <si>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</si>
  <si>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</si>
  <si>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</si>
  <si>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</si>
  <si>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</si>
  <si>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</si>
  <si>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</si>
  <si>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</si>
  <si>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</si>
  <si>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</si>
  <si>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</si>
  <si>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</si>
  <si>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</si>
  <si>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</si>
  <si>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</si>
  <si>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</si>
  <si>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</si>
  <si>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</si>
  <si>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</si>
  <si>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</si>
  <si>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</si>
  <si>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</si>
  <si>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</si>
  <si>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</si>
  <si>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</si>
  <si>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</si>
  <si>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</si>
  <si>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</si>
  <si>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</si>
  <si>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</si>
  <si>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</si>
  <si>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</si>
  <si>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</si>
  <si>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</si>
  <si>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</si>
  <si>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</si>
  <si>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</si>
  <si>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</si>
  <si>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</si>
  <si>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</si>
  <si>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</si>
  <si>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</si>
  <si>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</si>
  <si>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</si>
  <si>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</si>
  <si>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</si>
  <si>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</si>
  <si>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</si>
  <si>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</si>
  <si>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</si>
  <si>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</si>
  <si>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</si>
  <si>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</si>
  <si>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</si>
  <si>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</si>
  <si>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</si>
  <si>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</si>
  <si>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</si>
  <si>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</si>
  <si>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</si>
  <si>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</si>
  <si>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</si>
  <si>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</si>
  <si>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</si>
  <si>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</si>
  <si>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</si>
  <si>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</si>
  <si>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</si>
  <si>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</si>
  <si>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</si>
  <si>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</si>
  <si>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</si>
  <si>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</si>
  <si>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</si>
  <si>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</si>
  <si>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</si>
  <si>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</si>
  <si>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</si>
  <si>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</si>
  <si>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</si>
  <si>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</si>
  <si>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</si>
  <si>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</si>
  <si>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</si>
  <si>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</si>
  <si>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</si>
  <si>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</si>
  <si>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</si>
  <si>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</si>
  <si>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</si>
  <si>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</si>
  <si>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</si>
  <si>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</si>
  <si>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</si>
  <si>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</si>
  <si>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</si>
  <si>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</si>
  <si>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</si>
  <si>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</si>
  <si>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</si>
  <si>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</si>
  <si>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</si>
  <si>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</si>
  <si>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</si>
  <si>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</si>
  <si>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</si>
  <si>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</si>
  <si>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</si>
  <si>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</si>
  <si>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</si>
  <si>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</si>
  <si>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</si>
  <si>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</si>
  <si>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</si>
  <si>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</si>
  <si>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</si>
  <si>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</si>
  <si>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</si>
  <si>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</si>
  <si>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</si>
  <si>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</si>
  <si>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</si>
  <si>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</si>
  <si>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</si>
  <si>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</si>
  <si>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</si>
  <si>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</si>
  <si>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</si>
  <si>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</si>
  <si>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</si>
  <si>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</si>
  <si>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</si>
  <si>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</si>
  <si>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</si>
  <si>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</si>
  <si>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</si>
  <si>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</si>
  <si>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</si>
  <si>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</si>
  <si>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</si>
  <si>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</si>
  <si>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</si>
  <si>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</si>
  <si>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</si>
  <si>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</si>
  <si>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</si>
  <si>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</si>
  <si>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</si>
  <si>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</si>
  <si>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</si>
  <si>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</si>
  <si>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</si>
  <si>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</si>
  <si>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</si>
  <si>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</si>
  <si>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</si>
  <si>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</si>
  <si>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</si>
  <si>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</si>
  <si>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</si>
  <si>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</si>
  <si>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</si>
  <si>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</si>
  <si>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</si>
  <si>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</si>
  <si>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</si>
  <si>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</si>
  <si>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</si>
  <si>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</si>
  <si>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</si>
  <si>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</si>
  <si>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</si>
  <si>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</si>
  <si>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</si>
  <si>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</si>
  <si>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</si>
  <si>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</si>
  <si>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</si>
  <si>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</si>
  <si>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</si>
  <si>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</si>
  <si>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</si>
  <si>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</si>
  <si>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</si>
  <si>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</si>
  <si>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</si>
  <si>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</si>
  <si>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</si>
  <si>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</si>
  <si>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</si>
  <si>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</si>
  <si>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</si>
  <si>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</si>
  <si>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</si>
  <si>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</si>
  <si>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</si>
  <si>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</si>
  <si>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</si>
  <si>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</si>
  <si>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</si>
  <si>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</si>
  <si>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</si>
  <si>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</si>
  <si>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</si>
  <si>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</si>
  <si>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</si>
  <si>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</si>
  <si>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</si>
  <si>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</si>
  <si>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</si>
  <si>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</si>
  <si>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</si>
  <si>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</si>
  <si>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</si>
  <si>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</si>
  <si>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</si>
  <si>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</si>
  <si>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</si>
  <si>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</si>
  <si>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</si>
  <si>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</si>
  <si>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</si>
  <si>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</si>
  <si>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</si>
  <si>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</si>
  <si>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</si>
  <si>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</si>
  <si>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</si>
  <si>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</si>
  <si>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</si>
  <si>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</si>
  <si>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</si>
  <si>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</si>
  <si>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</si>
  <si>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</si>
  <si>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</si>
  <si>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</si>
  <si>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</si>
  <si>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</si>
  <si>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</si>
  <si>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</si>
  <si>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</si>
  <si>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</si>
  <si>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</si>
  <si>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</si>
  <si>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</si>
  <si>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</si>
  <si>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</si>
  <si>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</si>
  <si>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</si>
  <si>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</si>
  <si>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</si>
  <si>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</si>
  <si>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</si>
  <si>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</si>
  <si>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</si>
  <si>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</si>
  <si>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</si>
  <si>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</si>
  <si>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</si>
  <si>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</si>
  <si>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</si>
  <si>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</si>
  <si>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</si>
  <si>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</si>
  <si>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</si>
  <si>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</si>
  <si>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</si>
  <si>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</si>
  <si>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</si>
  <si>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</si>
  <si>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</si>
  <si>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</si>
  <si>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</si>
  <si>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</si>
  <si>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</si>
  <si>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</si>
  <si>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</si>
  <si>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</si>
  <si>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</si>
  <si>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</si>
  <si>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</si>
  <si>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</si>
  <si>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</si>
  <si>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</si>
  <si>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</si>
  <si>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</si>
  <si>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</si>
  <si>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</si>
  <si>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</si>
  <si>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</si>
  <si>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</si>
  <si>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</si>
  <si>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</si>
  <si>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</si>
  <si>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</si>
  <si>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</si>
  <si>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</si>
  <si>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</si>
  <si>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</si>
  <si>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</si>
  <si>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</si>
  <si>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</si>
  <si>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</si>
  <si>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</si>
  <si>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</si>
  <si>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</si>
  <si>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</si>
  <si>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</si>
  <si>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</si>
  <si>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</si>
  <si>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</si>
  <si>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</si>
  <si>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</si>
  <si>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</si>
  <si>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</si>
  <si>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</si>
  <si>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</si>
  <si>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</si>
  <si>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</si>
  <si>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</si>
  <si>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</si>
  <si>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</si>
  <si>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</si>
  <si>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</si>
  <si>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</si>
  <si>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</si>
  <si>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</si>
  <si>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</si>
  <si>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</si>
  <si>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</si>
  <si>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</si>
  <si>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</si>
  <si>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</si>
  <si>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</si>
  <si>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</si>
  <si>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</si>
  <si>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</si>
  <si>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</si>
  <si>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</si>
  <si>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</si>
  <si>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</si>
  <si>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</si>
  <si>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</si>
  <si>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</si>
  <si>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</si>
  <si>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</si>
  <si>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</si>
  <si>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</si>
  <si>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</si>
  <si>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</si>
  <si>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</si>
  <si>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</si>
  <si>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</si>
  <si>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</si>
  <si>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</si>
  <si>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</si>
  <si>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</si>
  <si>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</si>
  <si>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</si>
  <si>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</si>
  <si>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</si>
  <si>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</si>
  <si>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</si>
  <si>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</si>
  <si>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</si>
  <si>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</si>
  <si>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</si>
  <si>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</si>
  <si>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</si>
  <si>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</si>
  <si>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</si>
  <si>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</si>
  <si>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</si>
  <si>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</si>
  <si>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</si>
  <si>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</si>
  <si>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</si>
  <si>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</si>
  <si>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</si>
  <si>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</si>
  <si>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</si>
  <si>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</si>
  <si>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</si>
  <si>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</si>
  <si>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</si>
  <si>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</si>
  <si>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</si>
  <si>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</si>
  <si>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</si>
  <si>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</si>
  <si>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</si>
  <si>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</si>
  <si>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</si>
  <si>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</si>
  <si>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</si>
  <si>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</si>
  <si>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</si>
  <si>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</si>
  <si>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</si>
  <si>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</si>
  <si>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</si>
  <si>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</si>
  <si>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</si>
  <si>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</si>
  <si>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</si>
  <si>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</si>
  <si>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</si>
  <si>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</si>
  <si>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</si>
  <si>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</si>
  <si>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</si>
  <si>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</si>
  <si>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</si>
  <si>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</si>
  <si>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</si>
  <si>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</si>
  <si>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</si>
  <si>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</si>
  <si>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</si>
  <si>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</si>
  <si>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</si>
  <si>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</si>
  <si>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</si>
  <si>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</si>
  <si>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</si>
  <si>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</si>
  <si>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</si>
  <si>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</si>
  <si>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</si>
  <si>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</si>
  <si>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</si>
  <si>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</si>
  <si>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</si>
  <si>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</si>
  <si>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</si>
  <si>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</si>
  <si>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</si>
  <si>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</si>
  <si>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</si>
  <si>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</si>
  <si>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</si>
  <si>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</si>
  <si>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</si>
  <si>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</si>
  <si>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</si>
  <si>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</si>
  <si>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</si>
  <si>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</si>
  <si>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</si>
  <si>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</si>
  <si>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</si>
  <si>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</si>
  <si>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</si>
  <si>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</si>
  <si>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</si>
  <si>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</si>
  <si>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</si>
  <si>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</si>
  <si>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</si>
  <si>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</si>
  <si>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</si>
  <si>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</si>
  <si>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</si>
  <si>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</si>
  <si>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</si>
  <si>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</si>
  <si>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</si>
  <si>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</si>
  <si>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</si>
  <si>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</si>
  <si>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</si>
  <si>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</si>
  <si>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</si>
  <si>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</si>
  <si>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</si>
  <si>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</si>
  <si>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</si>
  <si>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</si>
  <si>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</si>
  <si>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</si>
  <si>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</si>
  <si>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</si>
  <si>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</si>
  <si>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</si>
  <si>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</si>
  <si>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</si>
  <si>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</si>
  <si>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</si>
  <si>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</si>
  <si>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</si>
  <si>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</si>
  <si>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</si>
  <si>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</si>
  <si>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</si>
  <si>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</si>
  <si>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</si>
  <si>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</si>
  <si>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</si>
  <si>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</si>
  <si>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</si>
  <si>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</si>
  <si>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</si>
  <si>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</si>
  <si>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</si>
  <si>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</si>
  <si>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</si>
  <si>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</si>
  <si>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</si>
  <si>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</si>
  <si>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</si>
  <si>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</si>
  <si>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</si>
  <si>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</si>
  <si>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</si>
  <si>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</si>
  <si>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</si>
  <si>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</si>
  <si>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</si>
  <si>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</si>
  <si>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</si>
  <si>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</si>
  <si>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</si>
  <si>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</si>
  <si>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</si>
  <si>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</si>
  <si>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</si>
  <si>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</si>
  <si>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</si>
  <si>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</si>
  <si>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</si>
  <si>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</si>
  <si>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</si>
  <si>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</si>
  <si>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</si>
  <si>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</si>
  <si>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</si>
  <si>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</si>
  <si>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</si>
  <si>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</si>
  <si>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</si>
  <si>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</si>
  <si>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</si>
  <si>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</si>
  <si>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</si>
  <si>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</si>
  <si>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</si>
  <si>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</si>
  <si>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</si>
  <si>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</si>
  <si>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</si>
  <si>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</si>
  <si>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</si>
  <si>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</si>
  <si>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</si>
  <si>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</si>
  <si>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</si>
  <si>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</si>
  <si>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</si>
  <si>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</si>
  <si>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</si>
  <si>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</si>
  <si>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</si>
  <si>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</si>
  <si>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</si>
  <si>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</si>
  <si>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</si>
  <si>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</si>
  <si>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</si>
  <si>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</si>
  <si>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</si>
  <si>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</si>
  <si>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</si>
  <si>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</si>
  <si>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</si>
  <si>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</si>
  <si>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</si>
  <si>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</si>
  <si>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</si>
  <si>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</si>
  <si>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</si>
  <si>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</si>
  <si>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</si>
  <si>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</si>
  <si>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</si>
  <si>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</si>
  <si>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</si>
  <si>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</si>
  <si>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</si>
  <si>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</si>
  <si>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</si>
  <si>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</si>
  <si>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</si>
  <si>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</si>
  <si>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</si>
  <si>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</si>
  <si>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</si>
  <si>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</si>
  <si>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</si>
  <si>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</si>
  <si>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</si>
  <si>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</si>
  <si>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</si>
  <si>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</si>
  <si>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</si>
  <si>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</si>
  <si>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</si>
  <si>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</si>
  <si>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</si>
  <si>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</si>
  <si>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</si>
  <si>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</si>
  <si>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</si>
  <si>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</si>
  <si>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</si>
  <si>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</si>
  <si>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</si>
  <si>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</si>
  <si>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</si>
  <si>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</si>
  <si>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</si>
  <si>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</si>
  <si>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</si>
  <si>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</si>
  <si>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</si>
  <si>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</si>
  <si>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</si>
  <si>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</si>
  <si>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</si>
  <si>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</si>
  <si>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</si>
  <si>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</si>
  <si>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</si>
  <si>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</si>
  <si>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</si>
  <si>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</si>
  <si>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</si>
  <si>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</si>
  <si>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</si>
  <si>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</si>
  <si>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</si>
  <si>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</si>
  <si>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</si>
  <si>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</si>
  <si>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</si>
  <si>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</si>
  <si>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</si>
  <si>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</si>
  <si>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</si>
  <si>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</si>
  <si>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</si>
  <si>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</si>
  <si>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</si>
  <si>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</si>
  <si>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</si>
  <si>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</si>
  <si>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</si>
  <si>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</si>
  <si>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</si>
  <si>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</si>
  <si>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</si>
  <si>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</si>
  <si>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</si>
  <si>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</si>
  <si>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</si>
  <si>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</si>
  <si>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</si>
  <si>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</si>
  <si>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</si>
  <si>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</si>
  <si>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</si>
  <si>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</si>
  <si>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</si>
  <si>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</si>
  <si>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</si>
  <si>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</si>
  <si>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</si>
  <si>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</si>
  <si>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</si>
  <si>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</si>
  <si>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</si>
  <si>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</si>
  <si>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</si>
  <si>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</si>
  <si>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</si>
  <si>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</si>
  <si>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</si>
  <si>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</si>
  <si>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</si>
  <si>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</si>
  <si>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</si>
  <si>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</si>
  <si>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</si>
  <si>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</si>
  <si>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</si>
  <si>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</si>
  <si>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</si>
  <si>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</si>
  <si>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</si>
  <si>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</si>
  <si>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</si>
  <si>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</si>
  <si>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</si>
  <si>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</si>
  <si>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</si>
  <si>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</si>
  <si>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</si>
  <si>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</si>
  <si>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</si>
  <si>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</si>
  <si>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</si>
  <si>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</si>
  <si>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</si>
  <si>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</si>
  <si>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</si>
  <si>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</si>
  <si>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</si>
  <si>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</si>
  <si>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</si>
  <si>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</si>
  <si>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</si>
  <si>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</si>
  <si>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</si>
  <si>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</si>
  <si>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</si>
  <si>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</si>
  <si>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</si>
  <si>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</si>
  <si>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</si>
  <si>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</si>
  <si>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</si>
  <si>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</si>
  <si>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</si>
  <si>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</si>
  <si>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</si>
  <si>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</si>
  <si>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</si>
  <si>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</si>
  <si>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</si>
  <si>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</si>
  <si>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</si>
  <si>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</si>
  <si>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</si>
  <si>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</si>
  <si>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</si>
  <si>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</si>
  <si>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</si>
  <si>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</si>
  <si>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</si>
  <si>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</si>
  <si>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</si>
  <si>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</si>
  <si>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</si>
  <si>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</si>
  <si>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</si>
  <si>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</si>
  <si>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</si>
  <si>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</si>
  <si>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</si>
  <si>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</si>
  <si>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</si>
  <si>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</si>
  <si>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</si>
  <si>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</si>
  <si>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</si>
  <si>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</si>
  <si>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</si>
  <si>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</si>
  <si>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</si>
  <si>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</si>
  <si>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</si>
  <si>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</si>
  <si>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</si>
  <si>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</si>
  <si>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</si>
  <si>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</si>
  <si>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</si>
  <si>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</si>
  <si>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</si>
  <si>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</si>
  <si>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</si>
  <si>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</si>
  <si>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</si>
  <si>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</si>
  <si>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</si>
  <si>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</si>
  <si>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</si>
  <si>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</si>
  <si>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</si>
  <si>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</si>
  <si>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</si>
  <si>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</si>
  <si>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</si>
  <si>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</si>
  <si>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</si>
  <si>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</si>
  <si>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</si>
  <si>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</si>
  <si>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</si>
  <si>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</si>
  <si>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</si>
  <si>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</si>
  <si>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</si>
  <si>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</si>
  <si>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</si>
  <si>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</si>
  <si>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</si>
  <si>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</si>
  <si>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</si>
  <si>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</si>
  <si>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</si>
  <si>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</si>
  <si>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</si>
  <si>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</si>
  <si>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</si>
  <si>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</si>
  <si>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</si>
  <si>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</si>
  <si>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</si>
  <si>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</si>
  <si>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</si>
  <si>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</si>
  <si>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</si>
  <si>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</si>
  <si>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</si>
  <si>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</si>
  <si>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</si>
  <si>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</si>
  <si>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</si>
  <si>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</si>
  <si>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</si>
  <si>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</si>
  <si>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</si>
  <si>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</si>
  <si>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</si>
  <si>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</si>
  <si>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</si>
  <si>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</si>
  <si>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</si>
  <si>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</si>
  <si>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</si>
  <si>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</si>
  <si>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</si>
  <si>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</si>
  <si>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</si>
  <si>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</si>
  <si>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</si>
  <si>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</si>
  <si>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</si>
  <si>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</si>
  <si>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</si>
  <si>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</si>
  <si>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</si>
  <si>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</si>
  <si>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</si>
  <si>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</si>
  <si>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</si>
  <si>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</si>
  <si>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</si>
  <si>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</si>
  <si>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</si>
  <si>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</si>
  <si>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</si>
  <si>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</si>
  <si>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</si>
  <si>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</si>
  <si>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</si>
  <si>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</si>
  <si>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</si>
  <si>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</si>
  <si>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</si>
  <si>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</si>
  <si>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</si>
  <si>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</si>
  <si>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</si>
  <si>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</si>
  <si>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</si>
  <si>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</si>
  <si>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</si>
  <si>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</si>
  <si>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</si>
  <si>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</si>
  <si>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</si>
  <si>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</si>
  <si>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</si>
  <si>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</si>
  <si>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</si>
  <si>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</si>
  <si>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</si>
  <si>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</si>
  <si>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</si>
  <si>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</si>
  <si>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</si>
  <si>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</si>
  <si>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</si>
  <si>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</si>
  <si>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</si>
  <si>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</si>
  <si>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</si>
  <si>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</si>
  <si>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</si>
  <si>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</si>
  <si>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</si>
  <si>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</si>
  <si>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</si>
  <si>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</si>
  <si>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</si>
  <si>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</si>
  <si>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</si>
  <si>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</si>
  <si>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</si>
  <si>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</si>
  <si>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</si>
  <si>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</si>
  <si>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</si>
  <si>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</si>
  <si>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</si>
  <si>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</si>
  <si>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</si>
  <si>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</si>
  <si>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</si>
  <si>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</si>
  <si>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</si>
  <si>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</si>
  <si>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</si>
  <si>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</si>
  <si>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</si>
  <si>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</si>
  <si>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</si>
  <si>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</si>
  <si>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</si>
  <si>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</si>
  <si>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</si>
  <si>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</si>
  <si>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</si>
  <si>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</si>
  <si>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</si>
  <si>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</si>
  <si>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</si>
  <si>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</si>
  <si>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</si>
  <si>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</si>
  <si>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</si>
  <si>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</si>
  <si>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</si>
  <si>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</si>
  <si>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</si>
  <si>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</si>
  <si>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</si>
  <si>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</si>
  <si>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</si>
  <si>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</si>
  <si>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</si>
  <si>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</si>
  <si>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</si>
  <si>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</si>
  <si>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</si>
  <si>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</si>
  <si>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</si>
  <si>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</si>
  <si>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</si>
  <si>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</si>
  <si>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</si>
  <si>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</si>
  <si>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</si>
  <si>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</si>
  <si>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</si>
  <si>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</si>
  <si>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</si>
  <si>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</si>
  <si>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</si>
  <si>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</si>
  <si>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</si>
  <si>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</si>
  <si>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</si>
  <si>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</si>
  <si>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</si>
  <si>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</si>
  <si>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</si>
  <si>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</si>
  <si>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</si>
  <si>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</si>
  <si>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</si>
  <si>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</si>
  <si>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</si>
  <si>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</si>
  <si>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</si>
  <si>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</si>
  <si>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</si>
  <si>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</si>
  <si>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</si>
  <si>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</si>
  <si>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</si>
  <si>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</si>
  <si>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</si>
  <si>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</si>
  <si>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</si>
  <si>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</si>
  <si>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</si>
  <si>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</si>
  <si>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</si>
  <si>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</si>
  <si>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</si>
  <si>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</si>
  <si>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</si>
  <si>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</si>
  <si>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</si>
  <si>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</si>
  <si>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</si>
  <si>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</si>
  <si>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</si>
  <si>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</si>
  <si>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</si>
  <si>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</si>
  <si>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</si>
  <si>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</si>
  <si>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</si>
  <si>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</si>
  <si>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</si>
  <si>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</si>
  <si>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</si>
  <si>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</si>
  <si>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</si>
  <si>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</si>
  <si>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</si>
  <si>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</si>
  <si>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</si>
  <si>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</si>
  <si>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</si>
  <si>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</si>
  <si>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</si>
  <si>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</si>
  <si>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</si>
  <si>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</si>
  <si>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</si>
  <si>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</si>
  <si>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</si>
  <si>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</si>
  <si>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</si>
  <si>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</si>
  <si>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</si>
  <si>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</si>
  <si>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</si>
  <si>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</si>
  <si>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</si>
  <si>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</si>
  <si>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</si>
  <si>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</si>
  <si>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</si>
  <si>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</si>
  <si>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</si>
  <si>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</si>
  <si>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</si>
  <si>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</si>
  <si>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</si>
  <si>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</si>
  <si>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</si>
  <si>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</si>
  <si>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</si>
  <si>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</si>
  <si>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</si>
  <si>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</si>
  <si>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</si>
  <si>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</si>
  <si>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</si>
  <si>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</si>
  <si>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</si>
  <si>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</si>
  <si>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</si>
  <si>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</si>
  <si>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</si>
  <si>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</si>
  <si>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</si>
  <si>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</si>
  <si>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</si>
  <si>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</si>
  <si>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</si>
  <si>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</si>
  <si>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</si>
  <si>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</si>
  <si>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</si>
  <si>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</si>
  <si>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</si>
  <si>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</si>
  <si>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</si>
  <si>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</si>
  <si>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</si>
  <si>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</si>
  <si>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</si>
  <si>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</si>
  <si>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</si>
  <si>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</si>
  <si>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</si>
  <si>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</si>
  <si>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</si>
  <si>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</si>
  <si>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</si>
  <si>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</si>
  <si>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</si>
  <si>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</si>
  <si>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</si>
  <si>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</si>
  <si>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</si>
  <si>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</si>
  <si>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</si>
  <si>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</si>
  <si>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</si>
  <si>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</si>
  <si>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</si>
  <si>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</si>
  <si>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</si>
  <si>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</si>
  <si>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</si>
  <si>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</si>
  <si>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</si>
  <si>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</si>
  <si>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</si>
  <si>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</si>
  <si>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</si>
  <si>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</si>
  <si>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</si>
  <si>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</si>
  <si>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</si>
  <si>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</si>
  <si>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</si>
  <si>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</si>
  <si>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</si>
  <si>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</si>
  <si>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</si>
  <si>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</si>
  <si>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</si>
  <si>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</si>
  <si>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</si>
  <si>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</si>
  <si>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</si>
  <si>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</si>
  <si>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</si>
  <si>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</si>
  <si>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</si>
  <si>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</si>
  <si>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</si>
  <si>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</si>
  <si>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</si>
  <si>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</si>
  <si>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</si>
  <si>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</si>
  <si>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</si>
  <si>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</si>
  <si>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</si>
  <si>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</si>
  <si>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</si>
  <si>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</si>
  <si>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</si>
  <si>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</si>
  <si>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</si>
  <si>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</si>
  <si>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</si>
  <si>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</si>
  <si>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</si>
  <si>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</si>
  <si>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</si>
  <si>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</si>
  <si>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</si>
  <si>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</si>
  <si>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</si>
  <si>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</si>
  <si>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</si>
  <si>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</si>
  <si>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</si>
  <si>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</si>
  <si>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</si>
  <si>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</si>
  <si>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</si>
  <si>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</si>
  <si>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</si>
  <si>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</si>
  <si>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</si>
  <si>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</si>
  <si>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</si>
  <si>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</si>
  <si>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</si>
  <si>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</si>
  <si>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</si>
  <si>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</si>
  <si>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</si>
  <si>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</si>
  <si>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</si>
  <si>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</si>
  <si>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</si>
  <si>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</si>
  <si>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</si>
  <si>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</si>
  <si>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</si>
  <si>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</si>
  <si>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</si>
  <si>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</si>
  <si>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</si>
  <si>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</si>
  <si>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</si>
  <si>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</si>
  <si>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</si>
  <si>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</si>
  <si>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</si>
  <si>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</si>
  <si>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</si>
  <si>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</si>
  <si>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</si>
  <si>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</si>
  <si>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</si>
  <si>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</si>
  <si>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</si>
  <si>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</si>
  <si>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</si>
  <si>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</si>
  <si>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</si>
  <si>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</si>
  <si>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</si>
  <si>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</si>
  <si>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</si>
  <si>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</si>
  <si>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</si>
  <si>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</si>
  <si>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</si>
  <si>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</si>
  <si>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</si>
  <si>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</si>
  <si>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</si>
  <si>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</si>
  <si>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</si>
  <si>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</si>
  <si>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</si>
  <si>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</si>
  <si>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</si>
  <si>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</si>
  <si>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</si>
  <si>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</si>
  <si>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</si>
  <si>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</si>
  <si>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</si>
  <si>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</si>
  <si>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</si>
  <si>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</si>
  <si>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</si>
  <si>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</si>
  <si>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</si>
  <si>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</si>
  <si>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</si>
  <si>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</si>
  <si>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</si>
  <si>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</si>
  <si>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</si>
  <si>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</si>
  <si>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</si>
  <si>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</si>
  <si>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</si>
  <si>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</si>
  <si>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</si>
  <si>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</si>
  <si>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</si>
  <si>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</si>
  <si>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</si>
  <si>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</si>
  <si>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</si>
  <si>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</si>
  <si>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</si>
  <si>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</si>
  <si>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</si>
  <si>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</si>
  <si>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</si>
  <si>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</si>
  <si>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</si>
  <si>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</si>
  <si>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</si>
  <si>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</si>
  <si>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</si>
  <si>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</si>
  <si>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</si>
  <si>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</si>
  <si>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</si>
  <si>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</si>
  <si>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</si>
  <si>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</si>
  <si>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</si>
  <si>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</si>
  <si>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</si>
  <si>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</si>
  <si>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</si>
  <si>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</si>
  <si>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</si>
  <si>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</si>
  <si>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</si>
  <si>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</si>
  <si>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</si>
  <si>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</si>
  <si>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</si>
  <si>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</si>
  <si>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</si>
  <si>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</si>
  <si>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</si>
  <si>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</si>
  <si>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</si>
  <si>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</si>
  <si>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</si>
  <si>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</si>
  <si>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</si>
  <si>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</si>
  <si>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</si>
  <si>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</si>
  <si>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</si>
  <si>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</si>
  <si>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</si>
  <si>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</si>
  <si>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</si>
  <si>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</si>
  <si>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</si>
  <si>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</si>
  <si>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</si>
  <si>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</si>
  <si>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</si>
  <si>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</si>
  <si>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</si>
  <si>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</si>
  <si>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</si>
  <si>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</si>
  <si>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</si>
  <si>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</si>
  <si>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</si>
  <si>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</si>
  <si>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</si>
  <si>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</si>
  <si>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</si>
  <si>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</si>
  <si>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</si>
  <si>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</si>
  <si>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</si>
  <si>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</si>
  <si>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</si>
  <si>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</si>
  <si>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</si>
  <si>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</si>
  <si>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</si>
  <si>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</si>
  <si>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</si>
  <si>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</si>
  <si>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</si>
  <si>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</si>
  <si>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</si>
  <si>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</si>
  <si>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</si>
  <si>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</si>
  <si>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</si>
  <si>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</si>
  <si>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</si>
  <si>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</si>
  <si>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</si>
  <si>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</si>
  <si>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</si>
  <si>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</si>
  <si>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</si>
  <si>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</si>
  <si>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</si>
  <si>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</si>
  <si>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</si>
  <si>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</si>
  <si>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</si>
  <si>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</si>
  <si>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</si>
  <si>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</si>
  <si>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</si>
  <si>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</si>
  <si>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</si>
  <si>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</si>
  <si>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</si>
  <si>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</si>
  <si>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</si>
  <si>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</si>
  <si>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</si>
  <si>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</si>
  <si>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</si>
  <si>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</si>
  <si>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</si>
  <si>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</si>
  <si>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</si>
  <si>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</si>
  <si>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</si>
  <si>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</si>
  <si>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</si>
  <si>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</si>
  <si>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</si>
  <si>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</si>
  <si>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</si>
  <si>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</si>
  <si>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</si>
  <si>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</si>
  <si>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</si>
  <si>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</si>
  <si>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</si>
  <si>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</si>
  <si>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</si>
  <si>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</si>
  <si>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</si>
  <si>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</si>
  <si>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</si>
  <si>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</si>
  <si>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</si>
  <si>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</si>
  <si>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</si>
  <si>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</si>
  <si>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</si>
  <si>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</si>
  <si>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</si>
  <si>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</si>
  <si>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</si>
  <si>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</si>
  <si>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</si>
  <si>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</si>
  <si>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</si>
  <si>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</si>
  <si>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</si>
  <si>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</si>
  <si>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</si>
  <si>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</si>
  <si>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</si>
  <si>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</si>
  <si>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</si>
  <si>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</si>
  <si>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</si>
  <si>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</si>
  <si>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</si>
  <si>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</si>
  <si>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</si>
  <si>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</si>
  <si>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</si>
  <si>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</si>
  <si>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</si>
  <si>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</si>
  <si>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</si>
  <si>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</si>
  <si>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</si>
  <si>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</si>
  <si>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</si>
  <si>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</si>
  <si>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</si>
  <si>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</si>
  <si>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</si>
  <si>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</si>
  <si>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</si>
  <si>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</si>
  <si>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</si>
  <si>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</si>
  <si>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</si>
  <si>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</si>
  <si>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</si>
  <si>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</si>
  <si>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</si>
  <si>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</si>
  <si>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</si>
  <si>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</si>
  <si>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</si>
  <si>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</si>
  <si>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</si>
  <si>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</si>
  <si>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</si>
  <si>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</si>
  <si>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</si>
  <si>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</si>
  <si>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</si>
  <si>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</si>
  <si>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</si>
  <si>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</si>
  <si>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</si>
  <si>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</si>
  <si>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</si>
  <si>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</si>
  <si>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</si>
  <si>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</si>
  <si>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</si>
  <si>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</si>
  <si>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</si>
  <si>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</si>
  <si>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</si>
  <si>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</si>
  <si>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</si>
  <si>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</si>
  <si>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</si>
  <si>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</si>
  <si>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</si>
  <si>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</si>
  <si>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</si>
  <si>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</si>
  <si>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</si>
  <si>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</si>
  <si>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</si>
  <si>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</si>
  <si>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</si>
  <si>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</si>
  <si>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</si>
  <si>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</si>
  <si>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</si>
  <si>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</si>
  <si>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</si>
  <si>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</si>
  <si>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</si>
  <si>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</si>
  <si>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</si>
  <si>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</si>
  <si>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</si>
  <si>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</si>
  <si>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</si>
  <si>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</si>
  <si>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</si>
  <si>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</si>
  <si>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</si>
  <si>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</si>
  <si>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</si>
  <si>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</si>
  <si>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</si>
  <si>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</si>
  <si>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</si>
  <si>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</si>
  <si>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</si>
  <si>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</si>
  <si>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</si>
  <si>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</si>
  <si>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</si>
  <si>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</si>
  <si>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</si>
  <si>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</si>
  <si>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</si>
  <si>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</si>
  <si>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</si>
  <si>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</si>
  <si>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</si>
  <si>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</si>
  <si>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</si>
  <si>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</si>
  <si>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</si>
  <si>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</si>
  <si>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</si>
  <si>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</si>
  <si>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</si>
  <si>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</si>
  <si>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</si>
  <si>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</si>
  <si>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</si>
  <si>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</si>
  <si>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</si>
  <si>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</si>
  <si>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</si>
  <si>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</si>
  <si>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</si>
  <si>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</si>
  <si>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</si>
  <si>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</si>
  <si>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</si>
  <si>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</si>
  <si>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</si>
  <si>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</si>
  <si>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</si>
  <si>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</si>
  <si>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</si>
  <si>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</si>
  <si>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</si>
  <si>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</si>
  <si>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</si>
  <si>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</si>
  <si>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</si>
  <si>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</si>
  <si>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</si>
  <si>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</si>
  <si>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</si>
  <si>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</si>
  <si>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</si>
  <si>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</si>
  <si>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</si>
  <si>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</si>
  <si>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</si>
  <si>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</si>
  <si>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</si>
  <si>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</si>
  <si>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</si>
  <si>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</si>
  <si>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</si>
  <si>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</si>
  <si>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</si>
  <si>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</si>
  <si>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</si>
  <si>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</si>
  <si>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</si>
  <si>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</si>
  <si>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</si>
  <si>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</si>
  <si>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</si>
  <si>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</si>
  <si>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</si>
  <si>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</si>
  <si>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</si>
  <si>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</si>
  <si>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</si>
  <si>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</si>
  <si>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</si>
  <si>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</si>
  <si>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</si>
  <si>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</si>
  <si>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</si>
  <si>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</si>
  <si>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</si>
  <si>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</si>
  <si>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</si>
  <si>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</si>
  <si>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</si>
  <si>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</si>
  <si>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</si>
  <si>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</si>
  <si>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</si>
  <si>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</si>
  <si>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</si>
  <si>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</si>
  <si>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</si>
  <si>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</si>
  <si>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</si>
  <si>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</si>
  <si>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</si>
  <si>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</si>
  <si>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</si>
  <si>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</si>
  <si>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</si>
  <si>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</si>
  <si>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</si>
  <si>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</si>
  <si>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</si>
  <si>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</si>
  <si>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</si>
  <si>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</si>
  <si>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</si>
  <si>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</si>
  <si>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</si>
  <si>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</si>
  <si>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</si>
  <si>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</si>
  <si>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</si>
  <si>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</si>
  <si>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</si>
  <si>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</si>
  <si>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</si>
  <si>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</si>
  <si>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</si>
  <si>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</si>
  <si>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</si>
  <si>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</si>
  <si>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</si>
  <si>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</si>
  <si>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</si>
  <si>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</si>
  <si>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</si>
  <si>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</si>
  <si>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</si>
  <si>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</si>
  <si>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</si>
  <si>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</si>
  <si>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</si>
  <si>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</si>
  <si>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</si>
  <si>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</si>
  <si>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</si>
  <si>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</si>
  <si>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</si>
  <si>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</si>
  <si>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</si>
  <si>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</si>
  <si>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</si>
  <si>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</si>
  <si>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</si>
  <si>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</si>
  <si>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</si>
  <si>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</si>
  <si>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</si>
  <si>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</si>
  <si>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</si>
  <si>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</si>
  <si>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</si>
  <si>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</si>
  <si>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</si>
  <si>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</si>
  <si>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</si>
  <si>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</si>
  <si>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</si>
  <si>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</si>
  <si>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</si>
  <si>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</si>
  <si>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</si>
  <si>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</si>
  <si>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</si>
  <si>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</si>
  <si>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</si>
  <si>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</si>
  <si>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</si>
  <si>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</si>
  <si>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</si>
  <si>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</si>
  <si>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</si>
  <si>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</si>
  <si>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</si>
  <si>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</si>
  <si>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</si>
  <si>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</si>
  <si>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</si>
  <si>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</si>
  <si>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</si>
  <si>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</si>
  <si>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</si>
  <si>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</si>
  <si>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</si>
  <si>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</si>
  <si>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</si>
  <si>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</si>
  <si>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</si>
  <si>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</si>
  <si>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</si>
  <si>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</si>
  <si>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</si>
  <si>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</si>
  <si>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</si>
  <si>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</si>
  <si>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</si>
  <si>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</si>
  <si>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</si>
  <si>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</si>
  <si>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</si>
  <si>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</si>
  <si>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</si>
  <si>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</si>
  <si>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</si>
  <si>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</si>
  <si>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</si>
  <si>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</si>
  <si>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</si>
  <si>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</si>
  <si>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</si>
  <si>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</si>
  <si>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</si>
  <si>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</si>
  <si>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</si>
  <si>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</si>
  <si>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</si>
  <si>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</si>
  <si>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</si>
  <si>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</si>
  <si>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</si>
  <si>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</si>
  <si>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</si>
  <si>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</si>
  <si>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</si>
  <si>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</si>
  <si>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</si>
  <si>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</si>
  <si>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</si>
  <si>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</si>
  <si>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</si>
  <si>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</si>
  <si>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</si>
  <si>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</si>
  <si>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</si>
  <si>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</si>
  <si>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</si>
  <si>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</si>
  <si>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</si>
  <si>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</si>
  <si>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</si>
  <si>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</si>
  <si>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</si>
  <si>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</si>
  <si>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</si>
  <si>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</si>
  <si>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</si>
  <si>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</si>
  <si>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</si>
  <si>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</si>
  <si>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</si>
  <si>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</si>
  <si>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</si>
  <si>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</si>
  <si>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</si>
  <si>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</si>
  <si>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</si>
  <si>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</si>
  <si>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</si>
  <si>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</si>
  <si>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</si>
  <si>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</si>
  <si>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</si>
  <si>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</si>
  <si>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</si>
  <si>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</si>
  <si>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</si>
  <si>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</si>
  <si>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</si>
  <si>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</si>
  <si>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</si>
  <si>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</si>
  <si>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</si>
  <si>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</si>
  <si>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</si>
  <si>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</si>
  <si>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</si>
  <si>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</si>
  <si>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</si>
  <si>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</si>
  <si>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</si>
  <si>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</si>
  <si>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</si>
  <si>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</si>
  <si>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</si>
  <si>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</si>
  <si>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</si>
  <si>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</si>
  <si>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</si>
  <si>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</si>
  <si>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</si>
  <si>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</si>
  <si>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</si>
  <si>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</si>
  <si>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</si>
  <si>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</si>
  <si>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</si>
  <si>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</si>
  <si>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</si>
  <si>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</si>
  <si>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</si>
  <si>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</si>
  <si>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</si>
  <si>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</si>
  <si>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</si>
  <si>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</si>
  <si>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</si>
  <si>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</si>
  <si>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</si>
  <si>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</si>
  <si>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</si>
  <si>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</si>
  <si>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</si>
  <si>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</si>
  <si>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</si>
  <si>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</si>
  <si>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</si>
  <si>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</si>
  <si>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</si>
  <si>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</si>
  <si>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</si>
  <si>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</si>
  <si>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</si>
  <si>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</si>
  <si>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</si>
  <si>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</si>
  <si>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</si>
  <si>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</si>
  <si>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</si>
  <si>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</si>
  <si>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</si>
  <si>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</si>
  <si>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</si>
  <si>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</si>
  <si>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</si>
  <si>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</si>
  <si>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</si>
  <si>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</si>
  <si>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</si>
  <si>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</si>
  <si>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</si>
  <si>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</si>
  <si>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</si>
  <si>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</si>
  <si>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</si>
  <si>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</si>
  <si>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</si>
  <si>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</si>
  <si>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</si>
  <si>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</si>
  <si>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</si>
  <si>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</si>
  <si>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</si>
  <si>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</si>
  <si>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</si>
  <si>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</si>
  <si>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</si>
  <si>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</si>
  <si>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</si>
  <si>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</si>
  <si>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</si>
  <si>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</si>
  <si>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</si>
  <si>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</si>
  <si>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</si>
  <si>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</si>
  <si>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</si>
  <si>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</si>
  <si>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</si>
  <si>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</si>
  <si>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</si>
  <si>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</si>
  <si>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</si>
  <si>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</si>
  <si>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</si>
  <si>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</si>
  <si>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</si>
  <si>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</si>
  <si>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</si>
  <si>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</si>
  <si>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</si>
  <si>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</si>
  <si>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</si>
  <si>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</si>
  <si>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</si>
  <si>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</si>
  <si>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</si>
  <si>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</si>
  <si>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</si>
  <si>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</si>
  <si>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</si>
  <si>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</si>
  <si>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</si>
  <si>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</si>
  <si>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</si>
  <si>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</si>
  <si>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</si>
  <si>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</si>
  <si>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</si>
  <si>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</si>
  <si>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</si>
  <si>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</si>
  <si>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</si>
  <si>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</si>
  <si>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</si>
  <si>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</si>
  <si>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</si>
  <si>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</si>
  <si>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</si>
  <si>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</si>
  <si>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</si>
  <si>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</si>
  <si>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</si>
  <si>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</si>
  <si>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</si>
  <si>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</si>
  <si>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</si>
  <si>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</si>
  <si>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</si>
  <si>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</si>
  <si>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</si>
  <si>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</si>
  <si>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</si>
  <si>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</si>
  <si>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</si>
  <si>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</si>
  <si>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</si>
  <si>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</si>
  <si>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</si>
  <si>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</si>
  <si>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</si>
  <si>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</si>
  <si>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</si>
  <si>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</si>
  <si>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</si>
  <si>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</si>
  <si>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</si>
  <si>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</si>
  <si>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</si>
  <si>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</si>
  <si>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</si>
  <si>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</si>
  <si>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</si>
  <si>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</si>
  <si>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</si>
  <si>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</si>
  <si>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</si>
  <si>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</si>
  <si>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</si>
  <si>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</si>
  <si>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</si>
  <si>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</si>
  <si>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</si>
  <si>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</si>
  <si>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</si>
  <si>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</si>
  <si>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</si>
  <si>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</si>
  <si>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</si>
  <si>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</si>
  <si>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</si>
  <si>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</si>
  <si>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</si>
  <si>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</si>
  <si>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</si>
  <si>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</si>
  <si>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</si>
  <si>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</si>
  <si>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</si>
  <si>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</si>
  <si>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</si>
  <si>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</si>
  <si>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</si>
  <si>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</si>
  <si>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</si>
  <si>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</si>
  <si>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</si>
  <si>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</si>
  <si>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</si>
  <si>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</si>
  <si>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</si>
  <si>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</si>
  <si>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</si>
  <si>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</si>
  <si>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</si>
  <si>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</si>
  <si>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</si>
  <si>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</si>
  <si>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</si>
  <si>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</si>
  <si>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</si>
  <si>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</si>
  <si>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</si>
  <si>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</si>
  <si>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</si>
  <si>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</si>
  <si>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</si>
  <si>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</si>
  <si>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</si>
  <si>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</si>
  <si>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</si>
  <si>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</si>
  <si>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</si>
  <si>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</si>
  <si>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</si>
  <si>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</si>
  <si>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</si>
  <si>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</si>
  <si>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</si>
  <si>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</si>
  <si>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</si>
  <si>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</si>
  <si>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</si>
  <si>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</si>
  <si>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</si>
  <si>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</si>
  <si>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</si>
  <si>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</si>
  <si>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</si>
  <si>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</si>
  <si>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</si>
  <si>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</si>
  <si>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</si>
  <si>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</si>
  <si>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</si>
  <si>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</si>
  <si>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</si>
  <si>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</si>
  <si>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</si>
  <si>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</si>
  <si>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</si>
  <si>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</si>
  <si>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</si>
  <si>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</si>
  <si>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</si>
  <si>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</si>
  <si>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</si>
  <si>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</si>
  <si>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</si>
  <si>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</si>
  <si>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</si>
  <si>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</si>
  <si>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</si>
  <si>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</si>
  <si>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</si>
  <si>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</si>
  <si>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</si>
  <si>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</si>
  <si>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</si>
  <si>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</si>
  <si>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</si>
  <si>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</si>
  <si>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</si>
  <si>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</si>
  <si>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</si>
  <si>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</si>
  <si>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</si>
  <si>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</si>
  <si>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</si>
  <si>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</si>
  <si>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</si>
  <si>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</si>
  <si>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</si>
  <si>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</si>
  <si>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</si>
  <si>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</si>
  <si>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</si>
  <si>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</si>
  <si>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</si>
  <si>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</si>
  <si>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</si>
  <si>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</si>
  <si>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</si>
  <si>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</si>
  <si>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</si>
  <si>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</si>
  <si>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</si>
  <si>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</si>
  <si>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</si>
  <si>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</si>
  <si>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</si>
  <si>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</si>
  <si>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</si>
  <si>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</si>
  <si>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</si>
  <si>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</si>
  <si>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</si>
  <si>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</si>
  <si>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</si>
  <si>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</si>
  <si>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</si>
  <si>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</si>
  <si>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</si>
  <si>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</si>
  <si>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</si>
  <si>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</si>
  <si>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</si>
  <si>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</si>
  <si>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</si>
  <si>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</si>
  <si>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</si>
  <si>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</si>
  <si>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</si>
  <si>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</si>
  <si>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</si>
  <si>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</si>
  <si>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</si>
  <si>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</si>
  <si>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</si>
  <si>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</si>
  <si>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</si>
  <si>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</si>
  <si>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</si>
  <si>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</si>
  <si>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</si>
  <si>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</si>
  <si>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</si>
  <si>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</si>
  <si>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</si>
  <si>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</si>
  <si>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</si>
  <si>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</si>
  <si>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</si>
  <si>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</si>
  <si>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</si>
  <si>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</si>
  <si>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</si>
  <si>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</si>
  <si>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</si>
  <si>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</si>
  <si>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</si>
  <si>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</si>
  <si>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</si>
  <si>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</si>
  <si>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</si>
  <si>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</si>
  <si>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</si>
  <si>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</si>
  <si>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</si>
  <si>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</si>
  <si>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</si>
  <si>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</si>
  <si>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</si>
  <si>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</si>
  <si>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</si>
  <si>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</si>
  <si>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</si>
  <si>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</si>
  <si>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</si>
  <si>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</si>
  <si>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</si>
  <si>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</si>
  <si>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</si>
  <si>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</si>
  <si>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</si>
  <si>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</si>
  <si>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</si>
  <si>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</si>
  <si>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</si>
  <si>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</si>
  <si>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</si>
  <si>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</si>
  <si>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</si>
  <si>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</si>
  <si>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</si>
  <si>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</si>
  <si>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</si>
  <si>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</si>
  <si>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</si>
  <si>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</si>
  <si>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</si>
  <si>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</si>
  <si>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</si>
  <si>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</si>
  <si>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</si>
  <si>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</si>
  <si>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</si>
  <si>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</si>
  <si>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</si>
  <si>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</si>
  <si>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</si>
  <si>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</si>
  <si>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</si>
  <si>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</si>
  <si>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</si>
  <si>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</si>
  <si>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</si>
  <si>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</si>
  <si>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</si>
  <si>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</si>
  <si>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</si>
  <si>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</si>
  <si>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</si>
  <si>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</si>
  <si>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</si>
  <si>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</si>
  <si>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</si>
  <si>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</si>
  <si>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</si>
  <si>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</si>
  <si>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</si>
  <si>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</si>
  <si>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</si>
  <si>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</si>
  <si>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</si>
  <si>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</si>
  <si>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</si>
  <si>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</si>
  <si>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</si>
  <si>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</si>
  <si>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</si>
  <si>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</si>
  <si>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</si>
  <si>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</si>
  <si>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</si>
  <si>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</si>
  <si>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</si>
  <si>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</si>
  <si>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</si>
  <si>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</si>
  <si>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</si>
  <si>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</si>
  <si>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</si>
  <si>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</si>
  <si>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</si>
  <si>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</si>
  <si>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</si>
  <si>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</si>
  <si>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</si>
  <si>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</si>
  <si>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</si>
  <si>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</si>
  <si>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</si>
  <si>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</si>
  <si>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</si>
  <si>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</si>
  <si>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</si>
  <si>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</si>
  <si>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</si>
  <si>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</si>
  <si>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</si>
  <si>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</si>
  <si>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</si>
  <si>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</si>
  <si>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</si>
  <si>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</si>
  <si>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</si>
  <si>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</si>
  <si>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</si>
  <si>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</si>
  <si>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</si>
  <si>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</si>
  <si>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</si>
  <si>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</si>
  <si>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</si>
  <si>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</si>
  <si>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</si>
  <si>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</si>
  <si>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</si>
  <si>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</si>
  <si>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</si>
  <si>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</si>
  <si>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</si>
  <si>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</si>
  <si>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</si>
  <si>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</si>
  <si>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</si>
  <si>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</si>
  <si>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</si>
  <si>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</si>
  <si>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</si>
  <si>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</si>
  <si>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</si>
  <si>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</si>
  <si>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</si>
  <si>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</si>
  <si>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</si>
  <si>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</si>
  <si>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</si>
  <si>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</si>
  <si>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</si>
  <si>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</si>
  <si>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</si>
  <si>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</si>
  <si>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</si>
  <si>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</si>
  <si>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</si>
  <si>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</si>
  <si>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</si>
  <si>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</si>
  <si>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</si>
  <si>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</si>
  <si>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</si>
  <si>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</si>
  <si>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</si>
  <si>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</si>
  <si>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</si>
  <si>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</si>
  <si>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</si>
  <si>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</si>
  <si>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</si>
  <si>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</si>
  <si>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</si>
  <si>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</si>
  <si>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</si>
  <si>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</si>
  <si>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</si>
  <si>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</si>
  <si>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</si>
  <si>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</si>
  <si>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</si>
  <si>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</si>
  <si>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</si>
  <si>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</si>
  <si>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</si>
  <si>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</si>
  <si>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</si>
  <si>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</si>
  <si>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</si>
  <si>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</si>
  <si>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</si>
  <si>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</si>
  <si>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</si>
  <si>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</si>
  <si>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</si>
  <si>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</si>
  <si>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</si>
  <si>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</si>
  <si>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</si>
  <si>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</si>
  <si>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</si>
  <si>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</si>
  <si>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</si>
  <si>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</si>
  <si>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</si>
  <si>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</si>
  <si>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</si>
  <si>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</si>
  <si>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</si>
  <si>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</si>
  <si>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</si>
  <si>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</si>
  <si>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</si>
  <si>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</si>
  <si>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</si>
  <si>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</si>
  <si>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</si>
  <si>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</si>
  <si>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</si>
  <si>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</si>
  <si>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</si>
  <si>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</si>
  <si>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</si>
  <si>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</si>
  <si>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</si>
  <si>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</si>
  <si>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</si>
  <si>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</si>
  <si>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</si>
  <si>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</si>
  <si>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</si>
  <si>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</si>
  <si>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</si>
  <si>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</si>
  <si>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</si>
  <si>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</si>
  <si>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</si>
  <si>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</si>
  <si>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</si>
  <si>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</si>
  <si>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</si>
  <si>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</si>
  <si>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</si>
  <si>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</si>
  <si>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</si>
  <si>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</si>
  <si>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</si>
  <si>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</si>
  <si>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</si>
  <si>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</si>
  <si>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</si>
  <si>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</si>
  <si>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</si>
  <si>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</si>
  <si>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</si>
  <si>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</si>
  <si>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</si>
  <si>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</si>
  <si>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</si>
  <si>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</si>
  <si>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</si>
  <si>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</si>
  <si>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</si>
  <si>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</si>
  <si>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</si>
  <si>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</si>
  <si>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</si>
  <si>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</si>
  <si>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</si>
  <si>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</si>
  <si>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</si>
  <si>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</si>
  <si>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</si>
  <si>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</si>
  <si>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</si>
  <si>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</si>
  <si>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</si>
  <si>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</si>
  <si>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</si>
  <si>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</si>
  <si>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</si>
  <si>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</si>
  <si>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</si>
  <si>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</si>
  <si>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</si>
  <si>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</si>
  <si>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</si>
  <si>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</si>
  <si>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</si>
  <si>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</si>
  <si>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</si>
  <si>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</si>
  <si>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</si>
  <si>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</si>
  <si>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</si>
  <si>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</si>
  <si>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</si>
  <si>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</si>
  <si>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</si>
  <si>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</si>
  <si>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</si>
  <si>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</si>
  <si>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</si>
  <si>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</si>
  <si>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</si>
  <si>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</si>
  <si>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</si>
  <si>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</si>
  <si>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</si>
  <si>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</si>
  <si>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</si>
  <si>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</si>
  <si>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</si>
  <si>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</si>
  <si>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</si>
  <si>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</si>
  <si>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</si>
  <si>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</si>
  <si>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</si>
  <si>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</si>
  <si>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</si>
  <si>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</si>
  <si>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</si>
  <si>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</si>
  <si>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</si>
  <si>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</si>
  <si>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</si>
  <si>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</si>
  <si>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</si>
  <si>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</si>
  <si>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</si>
  <si>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</si>
  <si>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</si>
  <si>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</si>
  <si>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</si>
  <si>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</si>
  <si>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</si>
  <si>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</si>
  <si>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</si>
  <si>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</si>
  <si>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</si>
  <si>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</si>
  <si>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</si>
  <si>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</si>
  <si>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</si>
  <si>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</si>
  <si>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</si>
  <si>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</si>
  <si>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</si>
  <si>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</si>
  <si>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</si>
  <si>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</si>
  <si>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</si>
  <si>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</si>
  <si>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</si>
  <si>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</si>
  <si>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</si>
  <si>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</si>
  <si>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</si>
  <si>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</si>
  <si>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</si>
  <si>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</si>
  <si>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</si>
  <si>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</si>
  <si>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</si>
  <si>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</si>
  <si>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</si>
  <si>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</si>
  <si>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</si>
  <si>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</si>
  <si>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</si>
  <si>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</si>
  <si>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</si>
  <si>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</si>
  <si>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</si>
  <si>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</si>
  <si>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</si>
  <si>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</si>
  <si>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</si>
  <si>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</si>
  <si>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</si>
  <si>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</si>
  <si>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</si>
  <si>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</si>
  <si>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</si>
  <si>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</si>
  <si>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</si>
  <si>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</si>
  <si>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</si>
  <si>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</si>
  <si>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</si>
  <si>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</si>
  <si>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</si>
  <si>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</si>
  <si>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</si>
  <si>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</si>
  <si>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</si>
  <si>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</si>
  <si>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</si>
  <si>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</si>
  <si>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</si>
  <si>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</si>
  <si>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</si>
  <si>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</si>
  <si>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</si>
  <si>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</si>
  <si>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</si>
  <si>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</si>
  <si>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</si>
  <si>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</si>
  <si>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</si>
  <si>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</si>
  <si>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</si>
  <si>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</si>
  <si>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</si>
  <si>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</si>
  <si>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</si>
  <si>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</si>
  <si>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</si>
  <si>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</si>
  <si>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</si>
  <si>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</si>
  <si>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</si>
  <si>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</si>
  <si>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</si>
  <si>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</si>
  <si>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</si>
  <si>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</si>
  <si>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</si>
  <si>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</si>
  <si>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</si>
  <si>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</si>
  <si>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</si>
  <si>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</si>
  <si>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</si>
  <si>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</si>
  <si>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</si>
  <si>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</si>
  <si>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</si>
  <si>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</si>
  <si>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</si>
  <si>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</si>
  <si>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</si>
  <si>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</si>
  <si>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</si>
  <si>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</si>
  <si>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</si>
  <si>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</si>
  <si>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</si>
  <si>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</si>
  <si>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</si>
  <si>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</si>
  <si>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</si>
  <si>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</si>
  <si>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</si>
  <si>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</si>
  <si>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</si>
  <si>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</si>
  <si>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</si>
  <si>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</si>
  <si>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</si>
  <si>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</si>
  <si>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</si>
  <si>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</si>
  <si>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</si>
  <si>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</si>
  <si>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</si>
  <si>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</si>
  <si>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</si>
  <si>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</si>
  <si>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</si>
  <si>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</si>
  <si>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</si>
  <si>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</si>
  <si>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</si>
  <si>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</si>
  <si>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</si>
  <si>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</si>
  <si>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</si>
  <si>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</si>
  <si>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</si>
  <si>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</si>
  <si>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</si>
  <si>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</si>
  <si>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</si>
  <si>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</si>
  <si>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</si>
  <si>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</si>
  <si>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</si>
  <si>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</si>
  <si>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</si>
  <si>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</si>
  <si>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</si>
  <si>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</si>
  <si>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</si>
  <si>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</si>
  <si>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</si>
  <si>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</si>
  <si>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</si>
  <si>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</si>
  <si>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</si>
  <si>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</si>
  <si>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</si>
  <si>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</si>
  <si>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</si>
  <si>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</si>
  <si>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</si>
  <si>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</si>
  <si>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</si>
  <si>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</si>
  <si>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</si>
  <si>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</si>
  <si>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</si>
  <si>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</si>
  <si>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</si>
  <si>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</si>
  <si>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</si>
  <si>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</si>
  <si>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</si>
  <si>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</si>
  <si>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</si>
  <si>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</si>
  <si>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</si>
  <si>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</si>
  <si>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</si>
  <si>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</si>
  <si>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</si>
  <si>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</si>
  <si>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</si>
  <si>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</si>
  <si>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</si>
  <si>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</si>
  <si>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</si>
  <si>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</si>
  <si>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</si>
  <si>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</si>
  <si>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</si>
  <si>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</si>
  <si>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</si>
  <si>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</si>
  <si>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</si>
  <si>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</si>
  <si>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</si>
  <si>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</si>
  <si>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</si>
  <si>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</si>
  <si>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</si>
  <si>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</si>
  <si>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</si>
  <si>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</si>
  <si>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</si>
  <si>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</si>
  <si>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</si>
  <si>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</si>
  <si>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</si>
  <si>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</si>
  <si>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</si>
  <si>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</si>
  <si>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</si>
  <si>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</si>
  <si>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</si>
  <si>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</si>
  <si>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</si>
  <si>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</si>
  <si>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</si>
  <si>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</si>
  <si>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</si>
  <si>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</si>
  <si>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</si>
  <si>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</si>
  <si>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</si>
  <si>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</si>
  <si>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</si>
  <si>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</si>
  <si>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</si>
  <si>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</si>
  <si>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</si>
  <si>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</si>
  <si>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</si>
  <si>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</si>
  <si>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</si>
  <si>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</si>
  <si>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</si>
  <si>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</si>
  <si>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</si>
  <si>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</si>
  <si>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</si>
  <si>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</si>
  <si>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</si>
  <si>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</si>
  <si>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</si>
  <si>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</si>
  <si>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</si>
  <si>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</si>
  <si>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</si>
  <si>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</si>
  <si>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</si>
  <si>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</si>
  <si>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</si>
  <si>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</si>
  <si>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</si>
  <si>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</si>
  <si>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</si>
  <si>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</si>
  <si>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</si>
  <si>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</si>
  <si>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</si>
  <si>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</si>
  <si>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</si>
  <si>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</si>
  <si>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</si>
  <si>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</si>
  <si>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</si>
  <si>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</si>
  <si>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</si>
  <si>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</si>
  <si>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</si>
  <si>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</si>
  <si>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</si>
  <si>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</si>
  <si>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</si>
  <si>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</si>
  <si>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</si>
  <si>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</si>
  <si>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</si>
  <si>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</si>
  <si>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</si>
  <si>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</si>
  <si>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</si>
  <si>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</si>
  <si>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</si>
  <si>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</si>
  <si>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</si>
  <si>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</si>
  <si>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</si>
  <si>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</si>
  <si>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</si>
  <si>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</si>
  <si>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</si>
  <si>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</si>
  <si>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</si>
  <si>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</si>
  <si>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</si>
  <si>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</si>
  <si>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</si>
  <si>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</si>
  <si>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</si>
  <si>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</si>
  <si>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</si>
  <si>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</si>
  <si>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</si>
  <si>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</si>
  <si>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</si>
  <si>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</si>
  <si>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</si>
  <si>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</si>
  <si>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</si>
  <si>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</si>
  <si>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</si>
  <si>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</si>
  <si>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</si>
  <si>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</si>
  <si>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</si>
  <si>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</si>
  <si>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</si>
  <si>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</si>
  <si>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</si>
  <si>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</si>
  <si>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</si>
  <si>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</si>
  <si>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</si>
  <si>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</si>
  <si>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</si>
  <si>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</si>
  <si>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</si>
  <si>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</si>
  <si>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</si>
  <si>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</si>
  <si>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</si>
  <si>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</si>
  <si>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</si>
  <si>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</si>
  <si>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</si>
  <si>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</si>
  <si>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</si>
  <si>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</si>
  <si>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</si>
  <si>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</si>
  <si>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</si>
  <si>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</si>
  <si>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</si>
  <si>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</si>
  <si>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</si>
  <si>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</si>
  <si>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</si>
  <si>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</si>
  <si>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</si>
  <si>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</si>
  <si>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</si>
  <si>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</si>
  <si>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</si>
  <si>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</si>
  <si>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</si>
  <si>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</si>
  <si>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</si>
  <si>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</si>
  <si>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</si>
  <si>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</si>
  <si>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</si>
  <si>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</si>
  <si>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</si>
  <si>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</si>
  <si>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</si>
  <si>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</si>
  <si>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</si>
  <si>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</si>
  <si>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</si>
  <si>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</si>
  <si>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</si>
  <si>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</si>
  <si>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</si>
  <si>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</si>
  <si>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</si>
  <si>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</si>
  <si>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</si>
  <si>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</si>
  <si>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</si>
  <si>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</si>
  <si>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</si>
  <si>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</si>
  <si>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</si>
  <si>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</si>
  <si>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</si>
  <si>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</si>
  <si>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</si>
  <si>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</si>
  <si>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</si>
  <si>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</si>
  <si>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</si>
  <si>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</si>
  <si>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</si>
  <si>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</si>
  <si>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</si>
  <si>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</si>
  <si>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</si>
  <si>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</si>
  <si>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</si>
  <si>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</si>
  <si>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</si>
  <si>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</si>
  <si>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</si>
  <si>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</si>
  <si>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</si>
  <si>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</si>
  <si>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</si>
  <si>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</si>
  <si>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</si>
  <si>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</si>
  <si>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</si>
  <si>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</si>
  <si>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</si>
  <si>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</si>
  <si>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</si>
  <si>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</si>
  <si>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</si>
  <si>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</si>
  <si>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</si>
  <si>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</si>
  <si>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</si>
  <si>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</si>
  <si>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</si>
  <si>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</si>
  <si>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</si>
  <si>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</si>
  <si>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</si>
  <si>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</si>
  <si>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</si>
  <si>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</si>
  <si>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</si>
  <si>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</si>
  <si>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</si>
  <si>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</si>
  <si>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</si>
  <si>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</si>
  <si>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</si>
  <si>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</si>
  <si>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</si>
  <si>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</si>
  <si>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</si>
  <si>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</si>
  <si>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</si>
  <si>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</si>
  <si>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</si>
  <si>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</si>
  <si>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</si>
  <si>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</si>
  <si>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</si>
  <si>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</si>
  <si>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</si>
  <si>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</si>
  <si>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</si>
  <si>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</si>
  <si>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</si>
  <si>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</si>
  <si>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</si>
  <si>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</si>
  <si>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</si>
  <si>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</si>
  <si>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</si>
  <si>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</si>
  <si>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</si>
  <si>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</si>
  <si>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</si>
  <si>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</si>
  <si>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</si>
  <si>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</si>
  <si>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</si>
  <si>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</si>
  <si>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</si>
  <si>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</si>
  <si>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</si>
  <si>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</si>
  <si>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</si>
  <si>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</si>
  <si>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</si>
  <si>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</si>
  <si>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</si>
  <si>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</si>
  <si>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</si>
  <si>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</si>
  <si>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</si>
  <si>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</si>
  <si>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</si>
  <si>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</si>
  <si>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</si>
  <si>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</si>
  <si>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</si>
  <si>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</si>
  <si>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</si>
  <si>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</si>
  <si>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</si>
  <si>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</si>
  <si>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</si>
  <si>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</si>
  <si>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</si>
  <si>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</si>
  <si>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</si>
  <si>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</si>
  <si>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</si>
  <si>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</si>
  <si>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</si>
  <si>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</si>
  <si>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</si>
  <si>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</si>
  <si>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</si>
  <si>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</si>
  <si>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</si>
  <si>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</si>
  <si>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</si>
  <si>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</si>
  <si>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</si>
  <si>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</si>
  <si>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</si>
  <si>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</si>
  <si>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</si>
  <si>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</si>
  <si>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</si>
  <si>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</si>
  <si>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</si>
  <si>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</si>
  <si>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</si>
  <si>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</si>
  <si>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</si>
  <si>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</si>
  <si>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</si>
  <si>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</si>
  <si>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</si>
  <si>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</si>
  <si>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</si>
  <si>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</si>
  <si>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</si>
  <si>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</si>
  <si>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</si>
  <si>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</si>
  <si>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</si>
  <si>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</si>
  <si>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</si>
  <si>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</si>
  <si>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</si>
  <si>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</si>
  <si>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</si>
  <si>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</si>
  <si>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</si>
  <si>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</si>
  <si>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</si>
  <si>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</si>
  <si>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</si>
  <si>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</si>
  <si>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</si>
  <si>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</si>
  <si>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</si>
  <si>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</si>
  <si>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</si>
  <si>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</si>
  <si>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</si>
  <si>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</si>
  <si>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</si>
  <si>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</si>
  <si>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</si>
  <si>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</si>
  <si>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</si>
  <si>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</si>
  <si>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</si>
  <si>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</si>
  <si>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</si>
  <si>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</si>
  <si>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</si>
  <si>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</si>
  <si>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</si>
  <si>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</si>
  <si>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</si>
  <si>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</si>
  <si>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</si>
  <si>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</si>
  <si>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</si>
  <si>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</si>
  <si>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</si>
  <si>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</si>
  <si>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</si>
  <si>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</si>
  <si>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</si>
  <si>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</si>
  <si>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</si>
  <si>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</si>
  <si>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</si>
  <si>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</si>
  <si>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</si>
  <si>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</si>
  <si>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</si>
  <si>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</si>
  <si>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</si>
  <si>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</si>
  <si>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</si>
  <si>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</si>
  <si>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</si>
  <si>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</si>
  <si>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</si>
  <si>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</si>
  <si>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</si>
  <si>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</si>
  <si>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</si>
  <si>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</si>
  <si>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</si>
  <si>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</si>
  <si>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</si>
  <si>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</si>
  <si>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</si>
  <si>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</si>
  <si>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</si>
  <si>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</si>
  <si>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</si>
  <si>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</si>
  <si>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</si>
  <si>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</si>
  <si>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</si>
  <si>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</si>
  <si>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</si>
  <si>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</si>
  <si>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</si>
  <si>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</si>
  <si>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</si>
  <si>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</si>
  <si>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</si>
  <si>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</si>
  <si>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</si>
  <si>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</si>
  <si>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</si>
  <si>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</si>
  <si>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</si>
  <si>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</si>
  <si>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</si>
  <si>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</si>
  <si>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</si>
  <si>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</si>
  <si>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</si>
  <si>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</si>
  <si>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</si>
  <si>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</si>
  <si>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</si>
  <si>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</si>
  <si>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</si>
  <si>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</si>
  <si>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</si>
  <si>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</si>
  <si>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</si>
  <si>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</si>
  <si>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</si>
  <si>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</si>
  <si>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</si>
  <si>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</si>
  <si>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</si>
  <si>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</si>
  <si>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</si>
  <si>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</si>
  <si>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</si>
  <si>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</si>
  <si>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</si>
  <si>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</si>
  <si>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</si>
  <si>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</si>
  <si>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</si>
  <si>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</si>
  <si>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</si>
  <si>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</si>
  <si>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</si>
  <si>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</si>
  <si>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</si>
  <si>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</si>
  <si>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</si>
  <si>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</si>
  <si>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</si>
  <si>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</si>
  <si>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</si>
  <si>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</si>
  <si>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</si>
  <si>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</si>
  <si>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</si>
  <si>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</si>
  <si>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</si>
  <si>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</si>
  <si>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</si>
  <si>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</si>
  <si>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</si>
  <si>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</si>
  <si>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</si>
  <si>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</si>
  <si>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</si>
  <si>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</si>
  <si>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</si>
  <si>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</si>
  <si>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</si>
  <si>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</si>
  <si>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</si>
  <si>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</si>
  <si>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</si>
  <si>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</si>
  <si>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</si>
  <si>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</si>
  <si>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</si>
  <si>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</si>
  <si>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</si>
  <si>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</si>
  <si>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</si>
  <si>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</si>
  <si>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</si>
  <si>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</si>
  <si>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</si>
  <si>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</si>
  <si>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</si>
  <si>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</si>
  <si>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</si>
  <si>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</si>
  <si>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</si>
  <si>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</si>
  <si>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</si>
  <si>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</si>
  <si>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</si>
  <si>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</si>
  <si>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</si>
  <si>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</si>
  <si>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</si>
  <si>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</si>
  <si>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</si>
  <si>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</si>
  <si>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</si>
  <si>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</si>
  <si>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</si>
  <si>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</si>
  <si>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</si>
  <si>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</si>
  <si>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</si>
  <si>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</si>
  <si>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</si>
  <si>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</si>
  <si>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</si>
  <si>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</si>
  <si>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</si>
  <si>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</si>
  <si>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</si>
  <si>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</si>
  <si>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</si>
  <si>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</si>
  <si>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</si>
  <si>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</si>
  <si>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</si>
  <si>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</si>
  <si>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</si>
  <si>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</si>
  <si>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</si>
  <si>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</si>
  <si>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</si>
  <si>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</si>
  <si>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</si>
  <si>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</si>
  <si>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</si>
  <si>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</si>
  <si>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</si>
  <si>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</si>
  <si>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</si>
  <si>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</si>
  <si>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</si>
  <si>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</si>
  <si>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</si>
  <si>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</si>
  <si>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</si>
  <si>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</si>
  <si>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</si>
  <si>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</si>
  <si>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</si>
  <si>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</si>
  <si>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</si>
  <si>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</si>
  <si>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</si>
  <si>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</si>
  <si>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</si>
  <si>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</si>
  <si>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</si>
  <si>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</si>
  <si>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</si>
  <si>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</si>
  <si>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</si>
  <si>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</si>
  <si>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</si>
  <si>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</si>
  <si>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</si>
  <si>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</si>
  <si>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</si>
  <si>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</si>
  <si>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</si>
  <si>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</si>
  <si>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</si>
  <si>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</si>
  <si>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</si>
  <si>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</si>
  <si>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</si>
  <si>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</si>
  <si>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</si>
  <si>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</si>
  <si>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</si>
  <si>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</si>
  <si>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</si>
  <si>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</si>
  <si>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</si>
  <si>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</si>
  <si>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</si>
  <si>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</si>
  <si>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</si>
  <si>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</si>
  <si>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</si>
  <si>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</si>
  <si>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</si>
  <si>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</si>
  <si>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</si>
  <si>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</si>
  <si>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</si>
  <si>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</si>
  <si>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</si>
  <si>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</si>
  <si>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</si>
  <si>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</si>
  <si>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</si>
  <si>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</si>
  <si>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</si>
  <si>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</si>
  <si>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</si>
  <si>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</si>
  <si>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</si>
  <si>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</si>
  <si>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</si>
  <si>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</si>
  <si>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</si>
  <si>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</si>
  <si>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</si>
  <si>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</si>
  <si>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</si>
  <si>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</si>
  <si>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</si>
  <si>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</si>
  <si>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</si>
  <si>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</si>
  <si>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</si>
  <si>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</si>
  <si>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</si>
  <si>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</si>
  <si>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</si>
  <si>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</si>
  <si>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</si>
  <si>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</si>
  <si>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</si>
  <si>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</si>
  <si>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</si>
  <si>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</si>
  <si>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</si>
  <si>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</si>
  <si>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</si>
  <si>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</si>
  <si>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</si>
  <si>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</si>
  <si>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</si>
  <si>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</si>
  <si>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</si>
  <si>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</si>
  <si>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</si>
  <si>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</si>
  <si>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</si>
  <si>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</si>
  <si>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</si>
  <si>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</si>
  <si>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</si>
  <si>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</si>
  <si>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</si>
  <si>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</si>
  <si>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</si>
  <si>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</si>
  <si>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</si>
  <si>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</si>
  <si>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</si>
  <si>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</si>
  <si>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</si>
  <si>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</si>
  <si>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</si>
  <si>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</si>
  <si>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</si>
  <si>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</si>
  <si>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</si>
  <si>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</si>
  <si>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</si>
  <si>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</si>
  <si>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</si>
  <si>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</si>
  <si>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</si>
  <si>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</si>
  <si>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</si>
  <si>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</si>
  <si>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</si>
  <si>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</si>
  <si>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</si>
  <si>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</si>
  <si>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</si>
  <si>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</si>
  <si>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</si>
  <si>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</si>
  <si>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</si>
  <si>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</si>
  <si>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</si>
  <si>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</si>
  <si>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</si>
  <si>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</si>
  <si>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</si>
  <si>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</si>
  <si>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</si>
  <si>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</si>
  <si>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</si>
  <si>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</si>
  <si>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</si>
  <si>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</si>
  <si>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</si>
  <si>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</si>
  <si>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</si>
  <si>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</si>
  <si>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</si>
  <si>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</si>
  <si>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</si>
  <si>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</si>
  <si>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</si>
  <si>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</si>
  <si>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</si>
  <si>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</si>
  <si>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</si>
  <si>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</si>
  <si>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</si>
  <si>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</si>
  <si>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</si>
  <si>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</si>
  <si>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</si>
  <si>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</si>
  <si>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</si>
  <si>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</si>
  <si>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</si>
  <si>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</si>
  <si>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</si>
  <si>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</si>
  <si>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</si>
  <si>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</si>
  <si>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</si>
  <si>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</si>
  <si>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</si>
  <si>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</si>
  <si>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</si>
  <si>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</si>
  <si>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</si>
  <si>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</si>
  <si>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</si>
  <si>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</si>
  <si>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</si>
  <si>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</si>
  <si>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</si>
  <si>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</si>
  <si>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</si>
  <si>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</si>
  <si>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</si>
  <si>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</si>
  <si>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</si>
  <si>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</si>
  <si>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</si>
  <si>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</si>
  <si>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</si>
  <si>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</si>
  <si>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</si>
  <si>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</si>
  <si>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</si>
  <si>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</si>
  <si>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</si>
  <si>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</si>
  <si>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</si>
  <si>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</si>
  <si>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</si>
  <si>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</si>
  <si>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</si>
  <si>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</si>
  <si>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</si>
  <si>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</si>
  <si>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</si>
  <si>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</si>
  <si>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</si>
  <si>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</si>
  <si>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</si>
  <si>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</si>
  <si>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</si>
  <si>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</si>
  <si>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</si>
  <si>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</si>
  <si>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</si>
  <si>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</si>
  <si>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</si>
  <si>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</si>
  <si>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</si>
  <si>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</si>
  <si>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</si>
  <si>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</si>
  <si>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</si>
  <si>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</si>
  <si>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</si>
  <si>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</si>
  <si>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</si>
  <si>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</si>
  <si>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</si>
  <si>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</si>
  <si>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</si>
  <si>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</si>
  <si>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</si>
  <si>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</si>
  <si>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</si>
  <si>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</si>
  <si>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</si>
  <si>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</si>
  <si>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</si>
  <si>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</si>
  <si>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</si>
  <si>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</si>
  <si>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</si>
  <si>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</si>
  <si>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</si>
  <si>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</si>
  <si>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</si>
  <si>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</si>
  <si>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</si>
  <si>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</si>
  <si>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</si>
  <si>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</si>
  <si>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</si>
  <si>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</si>
  <si>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</si>
  <si>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</si>
  <si>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</si>
  <si>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</si>
  <si>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</si>
  <si>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</si>
  <si>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</si>
  <si>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</si>
  <si>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</si>
  <si>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</si>
  <si>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</si>
  <si>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</si>
  <si>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</si>
  <si>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</si>
  <si>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</si>
  <si>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</si>
  <si>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</si>
  <si>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</si>
  <si>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</si>
  <si>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</si>
  <si>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</si>
  <si>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</si>
  <si>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</si>
  <si>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</si>
  <si>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</si>
  <si>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</si>
  <si>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</si>
  <si>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</si>
  <si>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</si>
  <si>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</si>
  <si>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</si>
  <si>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</si>
  <si>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</si>
  <si>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</si>
  <si>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</si>
  <si>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</si>
  <si>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</si>
  <si>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</si>
  <si>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</si>
  <si>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</si>
  <si>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</si>
  <si>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</si>
  <si>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</si>
  <si>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</si>
  <si>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</si>
  <si>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</si>
  <si>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</si>
  <si>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</si>
  <si>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</si>
  <si>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</si>
  <si>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</si>
  <si>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</si>
  <si>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</si>
  <si>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</si>
  <si>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</si>
  <si>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</si>
  <si>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</si>
  <si>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</si>
  <si>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</si>
  <si>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</si>
  <si>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</si>
  <si>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</si>
  <si>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</si>
  <si>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</si>
  <si>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</si>
  <si>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</si>
  <si>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</si>
  <si>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</si>
  <si>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</si>
  <si>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</si>
  <si>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</si>
  <si>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</si>
  <si>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</si>
  <si>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</si>
  <si>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</si>
  <si>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</si>
  <si>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</si>
  <si>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</si>
  <si>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</si>
  <si>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</si>
  <si>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</si>
  <si>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</si>
  <si>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</si>
  <si>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</si>
  <si>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</si>
  <si>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</si>
  <si>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</si>
  <si>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</si>
  <si>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</si>
  <si>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</si>
  <si>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</si>
  <si>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</si>
  <si>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</si>
  <si>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</si>
  <si>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</si>
  <si>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</si>
  <si>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</si>
  <si>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</si>
  <si>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</si>
  <si>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</si>
  <si>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</si>
  <si>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</si>
  <si>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</si>
  <si>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</si>
  <si>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</si>
  <si>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</si>
  <si>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</si>
  <si>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</si>
  <si>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</si>
  <si>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</si>
  <si>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</si>
  <si>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</si>
  <si>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</si>
  <si>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</si>
  <si>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</si>
  <si>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</si>
  <si>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</si>
  <si>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</si>
  <si>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</si>
  <si>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</si>
  <si>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</si>
  <si>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</si>
  <si>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</si>
  <si>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</si>
  <si>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</si>
  <si>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</si>
  <si>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</si>
  <si>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</si>
  <si>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</si>
  <si>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</si>
  <si>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</si>
  <si>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</si>
  <si>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</si>
  <si>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</si>
  <si>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</si>
  <si>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</si>
  <si>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</si>
  <si>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</si>
  <si>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</si>
  <si>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</si>
  <si>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</si>
  <si>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</si>
  <si>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</si>
  <si>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</si>
  <si>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</si>
  <si>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</si>
  <si>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</si>
  <si>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</si>
  <si>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</si>
  <si>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</si>
  <si>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</si>
  <si>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</si>
  <si>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</si>
  <si>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</si>
  <si>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</si>
  <si>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</si>
  <si>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</si>
  <si>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</si>
  <si>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</si>
  <si>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</si>
  <si>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</si>
  <si>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</si>
  <si>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</si>
  <si>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</si>
  <si>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</si>
  <si>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</si>
  <si>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</si>
  <si>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</si>
  <si>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</si>
  <si>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</si>
  <si>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</si>
  <si>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</si>
  <si>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</si>
  <si>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</si>
  <si>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</si>
  <si>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</si>
  <si>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</si>
  <si>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</si>
  <si>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</si>
  <si>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</si>
  <si>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</si>
  <si>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</si>
  <si>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</si>
  <si>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</si>
  <si>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</si>
  <si>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</si>
  <si>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</si>
  <si>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</si>
  <si>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</si>
  <si>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</si>
  <si>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</si>
  <si>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</si>
  <si>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</si>
  <si>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</si>
  <si>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</si>
  <si>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</si>
  <si>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</si>
  <si>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</si>
  <si>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</si>
  <si>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</si>
  <si>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</si>
  <si>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</si>
  <si>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</si>
  <si>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</si>
  <si>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</si>
  <si>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</si>
  <si>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</si>
  <si>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</si>
  <si>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</si>
  <si>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</si>
  <si>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</si>
  <si>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</si>
  <si>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</si>
  <si>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</si>
  <si>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</si>
  <si>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</si>
  <si>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</si>
  <si>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</si>
  <si>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</si>
  <si>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</si>
  <si>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</si>
  <si>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</si>
  <si>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</si>
  <si>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</si>
  <si>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</si>
  <si>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</si>
  <si>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</si>
  <si>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</si>
  <si>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</si>
  <si>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</si>
  <si>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</si>
  <si>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</si>
  <si>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</si>
  <si>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</si>
  <si>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</si>
  <si>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</si>
  <si>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</si>
  <si>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</si>
  <si>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</si>
  <si>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</si>
  <si>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</si>
  <si>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</si>
  <si>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</si>
  <si>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</si>
  <si>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</si>
  <si>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</si>
  <si>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</si>
  <si>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</si>
  <si>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</si>
  <si>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</si>
  <si>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</si>
  <si>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</si>
  <si>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</si>
  <si>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</si>
  <si>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</si>
  <si>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</si>
  <si>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</si>
  <si>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</si>
  <si>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</si>
  <si>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</si>
  <si>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</si>
  <si>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</si>
  <si>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</si>
  <si>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</si>
  <si>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</si>
  <si>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</si>
  <si>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</si>
  <si>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</si>
  <si>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</si>
  <si>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</si>
  <si>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</si>
  <si>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</si>
  <si>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</si>
  <si>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</si>
  <si>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</si>
  <si>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</si>
  <si>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</si>
  <si>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</si>
  <si>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</si>
  <si>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</si>
  <si>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</si>
  <si>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</si>
  <si>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</si>
  <si>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</si>
  <si>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</si>
  <si>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</si>
  <si>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</si>
  <si>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</si>
  <si>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</si>
  <si>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</si>
  <si>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</si>
  <si>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</si>
  <si>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</si>
  <si>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</si>
  <si>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</si>
  <si>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</si>
  <si>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</si>
  <si>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</si>
  <si>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</si>
  <si>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</si>
  <si>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</si>
  <si>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</si>
  <si>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</si>
  <si>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</si>
  <si>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</si>
  <si>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</si>
  <si>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</si>
  <si>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</si>
  <si>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</si>
  <si>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</si>
  <si>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</si>
  <si>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</si>
  <si>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</si>
  <si>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</si>
  <si>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</si>
  <si>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</si>
  <si>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</si>
  <si>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</si>
  <si>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</si>
  <si>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</si>
  <si>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</si>
  <si>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</si>
  <si>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</si>
  <si>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</si>
  <si>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</si>
  <si>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</si>
  <si>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</si>
  <si>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</si>
  <si>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</si>
  <si>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</si>
  <si>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</si>
  <si>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</si>
  <si>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</si>
  <si>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</si>
  <si>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</si>
  <si>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</si>
  <si>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</si>
  <si>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</si>
  <si>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</si>
  <si>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</si>
  <si>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</si>
  <si>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</si>
  <si>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</si>
  <si>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</si>
  <si>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</si>
  <si>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</si>
  <si>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</si>
  <si>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</si>
  <si>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</si>
  <si>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</si>
  <si>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</si>
  <si>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</si>
  <si>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</si>
  <si>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</si>
  <si>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</si>
  <si>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</si>
  <si>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</si>
  <si>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</si>
  <si>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</si>
  <si>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</si>
  <si>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</si>
  <si>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</si>
  <si>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</si>
  <si>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</si>
  <si>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</si>
  <si>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</si>
  <si>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</si>
  <si>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</si>
  <si>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</si>
  <si>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</si>
  <si>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</si>
  <si>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</si>
  <si>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</si>
  <si>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</si>
  <si>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</si>
  <si>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</si>
  <si>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</si>
  <si>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</si>
  <si>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</si>
  <si>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</si>
  <si>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</si>
  <si>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</si>
  <si>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</si>
  <si>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</si>
  <si>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</si>
  <si>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</si>
  <si>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</si>
  <si>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</si>
  <si>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</si>
  <si>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</si>
  <si>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</si>
  <si>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</si>
  <si>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</si>
  <si>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</si>
  <si>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</si>
  <si>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</si>
  <si>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</si>
  <si>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</si>
  <si>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</si>
  <si>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</si>
  <si>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</si>
  <si>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</si>
  <si>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</si>
  <si>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</si>
  <si>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</si>
  <si>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</si>
  <si>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</si>
  <si>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</si>
  <si>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</si>
  <si>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</si>
  <si>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</si>
  <si>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</si>
  <si>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</si>
  <si>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</si>
  <si>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</si>
  <si>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</si>
  <si>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</si>
  <si>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</si>
  <si>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</si>
  <si>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</si>
  <si>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</si>
  <si>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</si>
  <si>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</si>
  <si>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</si>
  <si>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</si>
  <si>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</si>
  <si>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</si>
  <si>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</si>
  <si>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</si>
  <si>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</si>
  <si>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</si>
  <si>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</si>
  <si>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</si>
  <si>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</si>
  <si>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</si>
  <si>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</si>
  <si>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</si>
  <si>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</si>
  <si>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</si>
  <si>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</si>
  <si>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</si>
  <si>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</si>
  <si>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</si>
  <si>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</si>
  <si>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</si>
  <si>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</si>
  <si>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</si>
  <si>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</si>
  <si>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</si>
  <si>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</si>
  <si>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</si>
  <si>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</si>
  <si>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</si>
  <si>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</si>
  <si>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</si>
  <si>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</si>
  <si>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</si>
  <si>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</si>
  <si>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</si>
  <si>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</si>
  <si>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</si>
  <si>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</si>
  <si>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</si>
  <si>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</si>
  <si>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</si>
  <si>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</si>
  <si>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</si>
  <si>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</si>
  <si>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</si>
  <si>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</si>
  <si>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</si>
  <si>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</si>
  <si>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</si>
  <si>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</si>
  <si>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</si>
  <si>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</si>
  <si>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</si>
  <si>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</si>
  <si>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</si>
  <si>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</si>
  <si>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</si>
  <si>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</si>
  <si>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</si>
  <si>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</si>
  <si>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</si>
  <si>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</si>
  <si>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</si>
  <si>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</si>
  <si>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</si>
  <si>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</si>
  <si>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</si>
  <si>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</si>
  <si>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</si>
  <si>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</si>
  <si>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</si>
  <si>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</si>
  <si>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</si>
  <si>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</si>
  <si>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</si>
  <si>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</si>
  <si>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</si>
  <si>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</si>
  <si>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</si>
  <si>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</si>
  <si>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</si>
  <si>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</si>
  <si>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</si>
  <si>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</si>
  <si>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</si>
  <si>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</si>
  <si>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</si>
  <si>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</si>
  <si>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</si>
  <si>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</si>
  <si>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</si>
  <si>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</si>
  <si>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</si>
  <si>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</si>
  <si>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</si>
  <si>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</si>
  <si>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</si>
  <si>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</si>
  <si>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</si>
  <si>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</si>
  <si>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</si>
  <si>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</si>
  <si>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</si>
  <si>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</si>
  <si>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</si>
  <si>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</si>
  <si>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</si>
  <si>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</si>
  <si>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</si>
  <si>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</si>
  <si>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</si>
  <si>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</si>
  <si>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</si>
  <si>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</si>
  <si>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</si>
  <si>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</si>
  <si>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</si>
  <si>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</si>
  <si>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</si>
  <si>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</si>
  <si>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</si>
  <si>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</si>
  <si>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</si>
  <si>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</si>
  <si>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</si>
  <si>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</si>
  <si>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</si>
  <si>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</si>
  <si>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</si>
  <si>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</si>
  <si>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</si>
  <si>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</si>
  <si>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</si>
  <si>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</si>
  <si>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</si>
  <si>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</si>
  <si>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</si>
  <si>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</si>
  <si>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</si>
  <si>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</si>
  <si>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</si>
  <si>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</si>
  <si>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</si>
  <si>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</si>
  <si>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</si>
  <si>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</si>
  <si>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</si>
  <si>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</si>
  <si>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</si>
  <si>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</si>
  <si>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</si>
  <si>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</si>
  <si>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</si>
  <si>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</si>
  <si>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</si>
  <si>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</si>
  <si>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</si>
  <si>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</si>
  <si>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</si>
  <si>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</si>
  <si>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</si>
  <si>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</si>
  <si>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</si>
  <si>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</si>
  <si>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</si>
  <si>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</si>
  <si>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</si>
  <si>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</si>
  <si>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</si>
  <si>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</si>
  <si>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</si>
  <si>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</si>
  <si>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</si>
  <si>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</si>
  <si>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</si>
  <si>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</si>
  <si>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</si>
  <si>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</si>
  <si>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</si>
  <si>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</si>
  <si>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</si>
  <si>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</si>
  <si>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</si>
  <si>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</si>
  <si>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</si>
  <si>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</si>
  <si>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</si>
  <si>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</si>
  <si>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</si>
  <si>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</si>
  <si>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</si>
  <si>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</si>
  <si>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</si>
  <si>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</si>
  <si>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</si>
  <si>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</si>
  <si>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</si>
  <si>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</si>
  <si>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</si>
  <si>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</si>
  <si>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</si>
  <si>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</si>
  <si>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</si>
  <si>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</si>
  <si>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</si>
  <si>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</si>
  <si>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</si>
  <si>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</si>
  <si>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</si>
  <si>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</si>
  <si>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</si>
  <si>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</si>
  <si>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</si>
  <si>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</si>
  <si>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</si>
  <si>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</si>
  <si>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</si>
  <si>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</si>
  <si>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</si>
  <si>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</si>
  <si>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</si>
  <si>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</si>
  <si>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</si>
  <si>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</si>
  <si>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</si>
  <si>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</si>
  <si>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</si>
  <si>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</si>
  <si>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</si>
  <si>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</si>
  <si>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</si>
  <si>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</si>
  <si>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</si>
  <si>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</si>
  <si>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</si>
  <si>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</si>
  <si>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</si>
  <si>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</si>
  <si>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</si>
  <si>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</si>
  <si>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</si>
  <si>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</si>
  <si>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</si>
  <si>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</si>
  <si>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</si>
  <si>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</si>
  <si>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</si>
  <si>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</si>
  <si>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</si>
  <si>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</si>
  <si>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</si>
  <si>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</si>
  <si>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</si>
  <si>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</si>
  <si>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</si>
  <si>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</si>
  <si>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</si>
  <si>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</si>
  <si>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</si>
  <si>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</si>
  <si>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</si>
  <si>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</si>
  <si>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</si>
  <si>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</si>
  <si>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</si>
  <si>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</si>
  <si>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</si>
  <si>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</si>
  <si>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</si>
  <si>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</si>
  <si>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</si>
  <si>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</si>
  <si>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</si>
  <si>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</si>
  <si>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</si>
  <si>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</si>
  <si>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</si>
  <si>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</si>
  <si>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</si>
  <si>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</si>
  <si>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</si>
  <si>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</si>
  <si>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</si>
  <si>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</si>
  <si>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</si>
  <si>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</si>
  <si>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</si>
  <si>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</si>
  <si>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</si>
  <si>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</si>
  <si>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</si>
  <si>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</si>
  <si>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</si>
  <si>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</si>
  <si>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</si>
  <si>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</si>
  <si>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</si>
  <si>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</si>
  <si>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</si>
  <si>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</si>
  <si>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</si>
  <si>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</si>
  <si>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</si>
  <si>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</si>
  <si>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</si>
  <si>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</si>
  <si>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</si>
  <si>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</si>
  <si>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</si>
  <si>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</si>
  <si>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</si>
  <si>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</si>
  <si>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</si>
  <si>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</si>
  <si>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</si>
  <si>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</si>
  <si>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</si>
  <si>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</si>
  <si>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</si>
  <si>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</si>
  <si>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</si>
  <si>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</si>
  <si>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</si>
  <si>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</si>
  <si>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</si>
  <si>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</si>
  <si>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</si>
  <si>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</si>
  <si>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</si>
  <si>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</si>
  <si>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</si>
  <si>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</si>
  <si>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</si>
  <si>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</si>
  <si>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</si>
  <si>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</si>
  <si>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</si>
  <si>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</si>
  <si>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</si>
  <si>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</si>
  <si>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</si>
  <si>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</si>
  <si>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</si>
  <si>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</si>
  <si>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</si>
  <si>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</si>
  <si>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</si>
  <si>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</si>
  <si>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</si>
  <si>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</si>
  <si>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</si>
  <si>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</si>
  <si>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</si>
  <si>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</si>
  <si>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</si>
  <si>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</si>
  <si>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</si>
  <si>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</si>
  <si>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</si>
  <si>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</si>
  <si>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</si>
  <si>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</si>
  <si>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</si>
  <si>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</si>
  <si>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</si>
  <si>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</si>
  <si>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</si>
  <si>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</si>
  <si>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</si>
  <si>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</si>
  <si>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</si>
  <si>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</si>
  <si>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</si>
  <si>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</si>
  <si>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</si>
  <si>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</si>
  <si>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</si>
  <si>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</si>
  <si>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</si>
  <si>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</si>
  <si>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</si>
  <si>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</si>
  <si>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</si>
  <si>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</si>
  <si>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</si>
  <si>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</si>
  <si>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</si>
  <si>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</si>
  <si>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</si>
  <si>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</si>
  <si>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</si>
  <si>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</si>
  <si>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</si>
  <si>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</si>
  <si>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</si>
  <si>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</si>
  <si>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</si>
  <si>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</si>
  <si>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</si>
  <si>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</si>
  <si>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</si>
  <si>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</si>
  <si>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</si>
  <si>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</si>
  <si>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</si>
  <si>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</si>
  <si>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</si>
  <si>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</si>
  <si>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</si>
  <si>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</si>
  <si>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</si>
  <si>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</si>
  <si>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</si>
  <si>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</si>
  <si>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</si>
  <si>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</si>
  <si>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</si>
  <si>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</si>
  <si>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</si>
  <si>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</si>
  <si>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</si>
  <si>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</si>
  <si>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</si>
  <si>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</si>
  <si>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</si>
  <si>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</si>
  <si>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</si>
  <si>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</si>
  <si>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</si>
  <si>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</si>
  <si>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</si>
  <si>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</si>
  <si>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</si>
  <si>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</si>
  <si>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</si>
  <si>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</si>
  <si>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</si>
  <si>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</si>
  <si>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</si>
  <si>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</si>
  <si>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</si>
  <si>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</si>
  <si>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</si>
  <si>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</si>
  <si>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</si>
  <si>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</si>
  <si>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</si>
  <si>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</si>
  <si>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</si>
  <si>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</si>
  <si>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</si>
  <si>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</si>
  <si>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</si>
  <si>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</si>
  <si>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</si>
  <si>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</si>
  <si>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</si>
  <si>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</si>
  <si>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</si>
  <si>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</si>
  <si>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</si>
  <si>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</si>
  <si>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</si>
  <si>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</si>
  <si>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</si>
  <si>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</si>
  <si>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</si>
  <si>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</si>
  <si>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</si>
  <si>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</si>
  <si>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</si>
  <si>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</si>
  <si>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</si>
  <si>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</si>
  <si>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</si>
  <si>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</si>
  <si>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</si>
  <si>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</si>
  <si>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</si>
  <si>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</si>
  <si>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</si>
  <si>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</si>
  <si>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</si>
  <si>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</si>
  <si>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</si>
  <si>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</si>
  <si>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</si>
  <si>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</si>
  <si>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</si>
  <si>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</si>
  <si>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</si>
  <si>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</si>
  <si>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</si>
  <si>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</si>
  <si>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</si>
  <si>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</si>
  <si>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</si>
  <si>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</si>
  <si>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</si>
  <si>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</si>
  <si>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</si>
  <si>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</si>
  <si>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</si>
  <si>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</si>
  <si>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</si>
  <si>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</si>
  <si>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</si>
  <si>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</si>
  <si>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</si>
  <si>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</si>
  <si>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</si>
  <si>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</si>
  <si>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</si>
  <si>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</si>
  <si>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</si>
  <si>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</si>
  <si>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</si>
  <si>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</si>
  <si>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</si>
  <si>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</si>
  <si>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</si>
  <si>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</si>
  <si>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</si>
  <si>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</si>
  <si>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</si>
  <si>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</si>
  <si>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</si>
  <si>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</si>
  <si>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</si>
  <si>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</si>
  <si>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</si>
  <si>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</si>
  <si>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</si>
  <si>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</si>
  <si>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</si>
  <si>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</si>
  <si>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</si>
  <si>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</si>
  <si>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</si>
  <si>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</si>
  <si>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</si>
  <si>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</si>
  <si>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</si>
  <si>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</si>
  <si>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</si>
  <si>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</si>
  <si>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</si>
  <si>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</si>
  <si>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</si>
  <si>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</si>
  <si>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</si>
  <si>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</si>
  <si>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</si>
  <si>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</si>
  <si>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</si>
  <si>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</si>
  <si>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</si>
  <si>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</si>
  <si>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</si>
  <si>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</si>
  <si>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</si>
  <si>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</si>
  <si>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</si>
  <si>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</si>
  <si>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</si>
  <si>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</si>
  <si>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</si>
  <si>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</si>
  <si>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</si>
  <si>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</si>
  <si>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</si>
  <si>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</si>
  <si>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</si>
  <si>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</si>
  <si>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</si>
  <si>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</si>
  <si>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</si>
  <si>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</si>
  <si>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</si>
  <si>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</si>
  <si>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</si>
  <si>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</si>
  <si>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</si>
  <si>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</si>
  <si>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</si>
  <si>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</si>
  <si>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</si>
  <si>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</si>
  <si>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</si>
  <si>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</si>
  <si>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</si>
  <si>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</si>
  <si>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</si>
  <si>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</si>
  <si>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</si>
  <si>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</si>
  <si>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</si>
  <si>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</si>
  <si>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</si>
  <si>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</si>
  <si>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</si>
  <si>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</si>
  <si>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</si>
  <si>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</si>
  <si>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</si>
  <si>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</si>
  <si>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</si>
  <si>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</si>
  <si>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</si>
  <si>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</si>
  <si>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</si>
  <si>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</si>
  <si>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</si>
  <si>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</si>
  <si>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</si>
  <si>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</si>
  <si>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</si>
  <si>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</si>
  <si>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</si>
  <si>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</si>
  <si>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</si>
  <si>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</si>
  <si>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</si>
  <si>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</si>
  <si>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</si>
  <si>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</si>
  <si>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</si>
  <si>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</si>
  <si>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</si>
  <si>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</si>
  <si>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</si>
  <si>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</si>
  <si>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</si>
  <si>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</si>
  <si>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</si>
  <si>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</si>
  <si>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</si>
  <si>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</si>
  <si>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</si>
  <si>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</si>
  <si>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</si>
  <si>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</si>
  <si>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</si>
  <si>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</si>
  <si>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</si>
  <si>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</si>
  <si>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</si>
  <si>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</si>
  <si>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</si>
  <si>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</si>
  <si>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</si>
  <si>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</si>
  <si>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</si>
  <si>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</si>
  <si>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</si>
  <si>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</si>
  <si>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</si>
  <si>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</si>
  <si>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</si>
  <si>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</si>
  <si>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</si>
  <si>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</si>
  <si>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</si>
  <si>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</si>
  <si>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</si>
  <si>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</si>
  <si>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</si>
  <si>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</si>
  <si>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</si>
  <si>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</si>
  <si>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</si>
  <si>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</si>
  <si>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</si>
  <si>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</si>
  <si>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</si>
  <si>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</si>
  <si>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</si>
  <si>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</si>
  <si>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</si>
  <si>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</si>
  <si>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</si>
  <si>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</si>
  <si>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</si>
  <si>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</si>
  <si>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</si>
  <si>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</si>
  <si>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</si>
  <si>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</si>
  <si>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</si>
  <si>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</si>
  <si>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</si>
  <si>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</si>
  <si>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</si>
  <si>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</si>
  <si>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</si>
  <si>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</si>
  <si>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</si>
  <si>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</si>
  <si>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</si>
  <si>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</si>
  <si>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</si>
  <si>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</si>
  <si>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</si>
  <si>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</si>
  <si>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</si>
  <si>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</si>
  <si>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</si>
  <si>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</si>
  <si>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</si>
  <si>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</si>
  <si>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</si>
  <si>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</si>
  <si>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</si>
  <si>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</si>
  <si>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</si>
  <si>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</si>
  <si>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</si>
  <si>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</si>
  <si>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</si>
  <si>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</si>
  <si>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</si>
  <si>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</si>
  <si>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</si>
  <si>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</si>
  <si>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</si>
  <si>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</si>
  <si>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</si>
  <si>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</si>
  <si>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</si>
  <si>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</si>
  <si>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</si>
  <si>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</si>
  <si>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</si>
  <si>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</si>
  <si>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</si>
  <si>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</si>
  <si>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</si>
  <si>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</si>
  <si>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</si>
  <si>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</si>
  <si>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</si>
  <si>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</si>
  <si>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</si>
  <si>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</si>
  <si>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</si>
  <si>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</si>
  <si>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</si>
  <si>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</si>
  <si>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</si>
  <si>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</si>
  <si>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</si>
  <si>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</si>
  <si>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</si>
  <si>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</si>
  <si>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</si>
  <si>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</si>
  <si>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</si>
  <si>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</si>
  <si>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</si>
  <si>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</si>
  <si>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</si>
  <si>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</si>
  <si>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</si>
  <si>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</si>
  <si>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</si>
  <si>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</si>
  <si>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</si>
  <si>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</si>
  <si>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</si>
  <si>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</si>
  <si>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</si>
  <si>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</si>
  <si>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</si>
  <si>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</si>
  <si>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</si>
  <si>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</si>
  <si>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</si>
  <si>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</si>
  <si>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</si>
  <si>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</si>
  <si>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</si>
  <si>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</si>
  <si>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</si>
  <si>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</si>
  <si>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</si>
  <si>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</si>
  <si>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</si>
  <si>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</si>
  <si>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</si>
  <si>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</si>
  <si>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</si>
  <si>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</si>
  <si>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</si>
  <si>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</si>
  <si>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</si>
  <si>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</si>
  <si>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</si>
  <si>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</si>
  <si>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</si>
  <si>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</si>
  <si>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</si>
  <si>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</si>
  <si>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</si>
  <si>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</si>
  <si>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</si>
  <si>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</si>
  <si>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</si>
  <si>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</si>
  <si>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</si>
  <si>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</si>
  <si>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</si>
  <si>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</si>
  <si>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</si>
  <si>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</si>
  <si>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</si>
  <si>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</si>
  <si>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</si>
  <si>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</si>
  <si>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</si>
  <si>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</si>
  <si>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</si>
  <si>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</si>
  <si>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</si>
  <si>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</si>
  <si>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</si>
  <si>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</si>
  <si>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</si>
  <si>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</si>
  <si>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</si>
  <si>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</si>
  <si>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</si>
  <si>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</si>
  <si>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</si>
  <si>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</si>
  <si>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</si>
  <si>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</si>
  <si>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</si>
  <si>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</si>
  <si>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</si>
  <si>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</si>
  <si>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</si>
  <si>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</si>
  <si>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</si>
  <si>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</si>
  <si>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</si>
  <si>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</si>
  <si>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</si>
  <si>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</si>
  <si>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</si>
  <si>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</si>
  <si>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</si>
  <si>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</si>
  <si>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</si>
  <si>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</si>
  <si>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</si>
  <si>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</si>
  <si>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</si>
  <si>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</si>
  <si>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</si>
  <si>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</si>
  <si>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</si>
  <si>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</si>
  <si>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</si>
  <si>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</si>
  <si>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</si>
  <si>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</si>
  <si>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</si>
  <si>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</si>
  <si>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</si>
  <si>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</si>
  <si>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</si>
  <si>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</si>
  <si>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</si>
  <si>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</si>
  <si>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</si>
  <si>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</si>
  <si>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</si>
  <si>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</si>
  <si>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</si>
  <si>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</si>
  <si>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</si>
  <si>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</si>
  <si>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</si>
  <si>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</si>
  <si>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</si>
  <si>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</si>
  <si>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</si>
  <si>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</si>
  <si>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</si>
  <si>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</si>
  <si>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</si>
  <si>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</si>
  <si>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</si>
  <si>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</si>
  <si>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</si>
  <si>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</si>
  <si>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</si>
  <si>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</si>
  <si>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</si>
  <si>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</si>
  <si>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</si>
  <si>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</si>
  <si>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</si>
  <si>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</si>
  <si>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</si>
  <si>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</si>
  <si>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</si>
  <si>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</si>
  <si>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</si>
  <si>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</si>
  <si>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</si>
  <si>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</si>
  <si>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</si>
  <si>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</si>
  <si>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</si>
  <si>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</si>
  <si>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</si>
  <si>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</si>
  <si>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</si>
  <si>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</si>
  <si>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</si>
  <si>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</si>
  <si>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</si>
  <si>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</si>
  <si>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</si>
  <si>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</si>
  <si>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</si>
  <si>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</si>
  <si>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</si>
  <si>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</si>
  <si>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</si>
  <si>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</si>
  <si>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</si>
  <si>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</si>
  <si>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</si>
  <si>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</si>
  <si>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</si>
  <si>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</si>
  <si>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</si>
  <si>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</si>
  <si>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</si>
  <si>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</si>
  <si>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</si>
  <si>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</si>
  <si>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</si>
  <si>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</si>
  <si>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</si>
  <si>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</si>
  <si>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</si>
  <si>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</si>
  <si>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</si>
  <si>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</si>
  <si>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</si>
  <si>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</si>
  <si>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</si>
  <si>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</si>
  <si>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</si>
  <si>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</si>
  <si>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</si>
  <si>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</si>
  <si>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</si>
  <si>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</si>
  <si>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</si>
  <si>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</si>
  <si>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</si>
  <si>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</si>
  <si>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</si>
  <si>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</si>
  <si>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</si>
  <si>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</si>
  <si>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</si>
  <si>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</si>
  <si>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</si>
  <si>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</si>
  <si>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</si>
  <si>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</si>
  <si>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</si>
  <si>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</si>
  <si>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</si>
  <si>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</si>
  <si>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</si>
  <si>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</si>
  <si>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</si>
  <si>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</si>
  <si>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</si>
  <si>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</si>
  <si>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</si>
  <si>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</si>
  <si>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</si>
  <si>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</si>
  <si>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</si>
  <si>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</si>
  <si>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</si>
  <si>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</si>
  <si>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</si>
  <si>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</si>
  <si>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</si>
  <si>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</si>
  <si>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</si>
  <si>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</si>
  <si>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</si>
  <si>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</si>
  <si>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</si>
  <si>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</si>
  <si>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</si>
  <si>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</si>
  <si>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</si>
  <si>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</si>
  <si>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</si>
  <si>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</si>
  <si>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</si>
  <si>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</si>
  <si>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</si>
  <si>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</si>
  <si>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</si>
  <si>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</si>
  <si>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</si>
  <si>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</si>
  <si>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</si>
  <si>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</si>
  <si>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</si>
  <si>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</si>
  <si>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</si>
  <si>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</si>
  <si>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</si>
  <si>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</si>
  <si>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</si>
  <si>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</si>
  <si>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</si>
  <si>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</si>
  <si>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</si>
  <si>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</si>
  <si>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</si>
  <si>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</si>
  <si>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</si>
  <si>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</si>
  <si>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</si>
  <si>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</si>
  <si>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</si>
  <si>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</si>
  <si>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</si>
  <si>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</si>
  <si>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</si>
  <si>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</si>
  <si>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</si>
  <si>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</si>
  <si>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</si>
  <si>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</si>
  <si>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</si>
  <si>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</si>
  <si>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</si>
  <si>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</si>
  <si>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</si>
  <si>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</si>
  <si>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</si>
  <si>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</si>
  <si>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</si>
  <si>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</si>
  <si>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</si>
  <si>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</si>
  <si>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</si>
  <si>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</si>
  <si>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</si>
  <si>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</si>
  <si>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</si>
  <si>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</si>
  <si>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</si>
  <si>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</si>
  <si>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</si>
  <si>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</si>
  <si>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</si>
  <si>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</si>
  <si>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</si>
  <si>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</si>
  <si>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</si>
  <si>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</si>
  <si>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</si>
  <si>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</si>
  <si>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</si>
  <si>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</si>
  <si>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</si>
  <si>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</si>
  <si>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</si>
  <si>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</si>
  <si>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</si>
  <si>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</si>
  <si>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</si>
  <si>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</si>
  <si>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</si>
  <si>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</si>
  <si>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</si>
  <si>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</si>
  <si>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</si>
  <si>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</si>
  <si>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</si>
  <si>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</si>
  <si>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</si>
  <si>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</si>
  <si>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</si>
  <si>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</si>
  <si>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</si>
  <si>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</si>
  <si>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</si>
  <si>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</si>
  <si>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</si>
  <si>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</si>
  <si>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</si>
  <si>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</si>
  <si>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</si>
  <si>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</si>
  <si>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</si>
  <si>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</si>
  <si>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</si>
  <si>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</si>
  <si>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</si>
  <si>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</si>
  <si>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</si>
  <si>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</si>
  <si>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</si>
  <si>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</si>
  <si>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</si>
  <si>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</si>
  <si>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</si>
  <si>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</si>
  <si>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</si>
  <si>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</si>
  <si>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</si>
  <si>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</si>
  <si>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</si>
  <si>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</si>
  <si>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</si>
  <si>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</si>
  <si>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</si>
  <si>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</si>
  <si>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</si>
  <si>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</si>
  <si>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</si>
  <si>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</si>
  <si>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</si>
  <si>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</si>
  <si>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</si>
  <si>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</si>
  <si>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</si>
  <si>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</si>
  <si>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</si>
  <si>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</si>
  <si>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</si>
  <si>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</si>
  <si>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</si>
  <si>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</si>
  <si>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</si>
  <si>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</si>
  <si>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</si>
  <si>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</si>
  <si>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</si>
  <si>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</si>
  <si>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</si>
  <si>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</si>
  <si>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</si>
  <si>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</si>
  <si>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</si>
  <si>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</si>
  <si>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</si>
  <si>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</si>
  <si>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</si>
  <si>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</si>
  <si>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</si>
  <si>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</si>
  <si>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</si>
  <si>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</si>
  <si>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</si>
  <si>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</si>
  <si>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</si>
  <si>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</si>
  <si>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</si>
  <si>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</si>
  <si>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</si>
  <si>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</si>
  <si>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</si>
  <si>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</si>
  <si>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</si>
  <si>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</si>
  <si>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</si>
  <si>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</si>
  <si>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</si>
  <si>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</si>
  <si>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</si>
  <si>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</si>
  <si>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</si>
  <si>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</si>
  <si>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</si>
  <si>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</si>
  <si>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</si>
  <si>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</si>
  <si>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</si>
  <si>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</si>
  <si>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</si>
  <si>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</si>
  <si>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</si>
  <si>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</si>
  <si>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</si>
  <si>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</si>
  <si>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</si>
  <si>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</si>
  <si>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</si>
  <si>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</si>
  <si>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</si>
  <si>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</si>
  <si>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</si>
  <si>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</si>
  <si>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</si>
  <si>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</si>
  <si>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</si>
  <si>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</si>
  <si>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</si>
  <si>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</si>
  <si>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</si>
  <si>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</si>
  <si>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</si>
  <si>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</si>
  <si>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</si>
  <si>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</si>
  <si>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</si>
  <si>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</si>
  <si>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</si>
  <si>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</si>
  <si>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</si>
  <si>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</si>
  <si>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</si>
  <si>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</si>
  <si>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</si>
  <si>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</si>
  <si>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</si>
  <si>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</si>
  <si>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</si>
  <si>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</si>
  <si>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</si>
  <si>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</si>
  <si>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</si>
  <si>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</si>
  <si>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</si>
  <si>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</si>
  <si>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</si>
  <si>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</si>
  <si>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</si>
  <si>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</si>
  <si>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</si>
  <si>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</si>
  <si>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</si>
  <si>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</si>
  <si>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</si>
  <si>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</si>
  <si>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</si>
  <si>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</si>
  <si>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</si>
  <si>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</si>
  <si>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</si>
  <si>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</si>
  <si>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</si>
  <si>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</si>
  <si>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</si>
  <si>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</si>
  <si>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</si>
  <si>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</si>
  <si>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</si>
  <si>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</si>
  <si>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</si>
  <si>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</si>
  <si>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</si>
  <si>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</si>
  <si>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</si>
  <si>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</si>
  <si>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</si>
  <si>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</si>
  <si>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</si>
  <si>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</si>
  <si>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</si>
  <si>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</si>
  <si>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</si>
  <si>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</si>
  <si>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</si>
  <si>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</si>
  <si>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</si>
  <si>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</si>
  <si>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</si>
  <si>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</si>
  <si>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</si>
  <si>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</si>
  <si>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</si>
  <si>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</si>
  <si>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</si>
  <si>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</si>
  <si>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</si>
  <si>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</si>
  <si>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</si>
  <si>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</si>
  <si>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</si>
  <si>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</si>
  <si>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</si>
  <si>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</si>
  <si>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</si>
  <si>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</si>
  <si>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</si>
  <si>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</si>
  <si>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</si>
  <si>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</si>
  <si>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</si>
  <si>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</si>
  <si>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</si>
  <si>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</si>
  <si>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</si>
  <si>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</si>
  <si>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</si>
  <si>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</si>
  <si>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</si>
  <si>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</si>
  <si>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</si>
  <si>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</si>
  <si>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</si>
  <si>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</si>
  <si>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</si>
  <si>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</si>
  <si>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</si>
  <si>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</si>
  <si>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</si>
  <si>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</si>
  <si>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</si>
  <si>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</si>
  <si>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</si>
  <si>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</si>
  <si>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</si>
  <si>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</si>
  <si>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</si>
  <si>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</si>
  <si>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</si>
  <si>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</si>
  <si>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</si>
  <si>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</si>
  <si>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</si>
  <si>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</si>
  <si>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</si>
  <si>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</si>
  <si>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</si>
  <si>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</si>
  <si>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</si>
  <si>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</si>
  <si>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</si>
  <si>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</si>
  <si>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</si>
  <si>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</si>
  <si>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</si>
  <si>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</si>
  <si>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</si>
  <si>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</si>
  <si>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</si>
  <si>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</si>
  <si>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</si>
  <si>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</si>
  <si>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</si>
  <si>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</si>
  <si>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</si>
  <si>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</si>
  <si>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</si>
  <si>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</si>
  <si>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</si>
  <si>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</si>
  <si>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</si>
  <si>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</si>
  <si>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</si>
  <si>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</si>
  <si>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</si>
  <si>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</si>
  <si>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</si>
  <si>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</si>
  <si>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</si>
  <si>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</si>
  <si>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</si>
  <si>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</si>
  <si>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</si>
  <si>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</si>
  <si>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</si>
  <si>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</si>
  <si>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</si>
  <si>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</si>
  <si>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</si>
  <si>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</si>
  <si>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</si>
  <si>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</si>
  <si>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</si>
  <si>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</si>
  <si>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</si>
  <si>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</si>
  <si>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</si>
  <si>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</si>
  <si>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</si>
  <si>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</si>
  <si>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</si>
  <si>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</si>
  <si>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</si>
  <si>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</si>
  <si>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</si>
  <si>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</si>
  <si>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</si>
  <si>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</si>
  <si>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</si>
  <si>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</si>
  <si>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</si>
  <si>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</si>
  <si>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</si>
  <si>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</si>
  <si>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</si>
  <si>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</si>
  <si>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</si>
  <si>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</si>
  <si>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</si>
  <si>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</si>
  <si>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</si>
  <si>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</si>
  <si>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</si>
  <si>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</si>
  <si>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</si>
  <si>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</si>
  <si>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</si>
  <si>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</si>
  <si>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</si>
  <si>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</si>
  <si>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</si>
  <si>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</si>
  <si>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</si>
  <si>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</si>
  <si>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</si>
  <si>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</si>
  <si>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</si>
  <si>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</si>
  <si>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</si>
  <si>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</si>
  <si>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</si>
  <si>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</si>
  <si>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</si>
  <si>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</si>
  <si>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</si>
  <si>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</si>
  <si>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</si>
  <si>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</si>
  <si>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</si>
  <si>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</si>
  <si>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</si>
  <si>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</si>
  <si>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</si>
  <si>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</si>
  <si>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</si>
  <si>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</si>
  <si>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</si>
  <si>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</si>
  <si>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</si>
  <si>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</si>
  <si>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</si>
  <si>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</si>
  <si>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</si>
  <si>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</si>
  <si>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</si>
  <si>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</si>
  <si>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</si>
  <si>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</si>
  <si>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</si>
  <si>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</si>
  <si>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</si>
  <si>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</si>
  <si>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</si>
  <si>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</si>
  <si>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</si>
  <si>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</si>
  <si>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</si>
  <si>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</si>
  <si>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</si>
  <si>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</si>
  <si>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</si>
  <si>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</si>
  <si>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</si>
  <si>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</si>
  <si>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</si>
  <si>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</si>
  <si>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</si>
  <si>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</si>
  <si>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</si>
  <si>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</si>
  <si>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</si>
  <si>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</si>
  <si>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</si>
  <si>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</si>
  <si>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</si>
  <si>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</si>
  <si>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</si>
  <si>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</si>
  <si>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</si>
  <si>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</si>
  <si>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</si>
  <si>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</si>
  <si>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</si>
  <si>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</si>
  <si>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</si>
  <si>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</si>
  <si>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</si>
  <si>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</si>
  <si>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</si>
  <si>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</si>
  <si>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</si>
  <si>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</si>
  <si>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</si>
  <si>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</si>
  <si>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</si>
  <si>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</si>
  <si>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</si>
  <si>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</si>
  <si>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</si>
  <si>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</si>
  <si>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</si>
  <si>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</si>
  <si>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</si>
  <si>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</si>
  <si>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</si>
  <si>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</si>
  <si>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</si>
  <si>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</si>
  <si>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</si>
  <si>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</si>
  <si>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</si>
  <si>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</si>
  <si>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</si>
  <si>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</si>
  <si>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</si>
  <si>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</si>
  <si>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</si>
  <si>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</si>
  <si>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</si>
  <si>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</si>
  <si>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</si>
  <si>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</si>
  <si>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</si>
  <si>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</si>
  <si>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</si>
  <si>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</si>
  <si>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</si>
  <si>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</si>
  <si>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</si>
  <si>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</si>
  <si>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</si>
  <si>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</si>
  <si>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</si>
  <si>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</si>
  <si>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</si>
  <si>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</si>
  <si>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</si>
  <si>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</si>
  <si>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</si>
  <si>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</si>
  <si>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</si>
  <si>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</si>
  <si>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</si>
  <si>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</si>
  <si>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</si>
  <si>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</si>
  <si>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</si>
  <si>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</si>
  <si>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</si>
  <si>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</si>
  <si>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</si>
  <si>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</si>
  <si>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</si>
  <si>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</si>
  <si>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</si>
  <si>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</si>
  <si>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</si>
  <si>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</si>
  <si>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</si>
  <si>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</si>
  <si>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</si>
  <si>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</si>
  <si>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</si>
  <si>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</si>
  <si>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</si>
  <si>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</si>
  <si>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</si>
  <si>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</si>
  <si>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</si>
  <si>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</si>
  <si>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</si>
  <si>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</si>
  <si>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</si>
  <si>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</si>
  <si>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</si>
  <si>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</si>
  <si>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</si>
  <si>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</si>
  <si>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</si>
  <si>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</si>
  <si>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</si>
  <si>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</si>
  <si>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</si>
  <si>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</si>
  <si>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</si>
  <si>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</si>
  <si>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</si>
  <si>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</si>
  <si>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</si>
  <si>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</si>
  <si>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</si>
  <si>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</si>
  <si>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</si>
  <si>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</si>
  <si>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</si>
  <si>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</si>
  <si>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</si>
  <si>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</si>
  <si>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</si>
  <si>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</si>
  <si>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</si>
  <si>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</si>
  <si>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</si>
  <si>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</si>
  <si>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</si>
  <si>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</si>
  <si>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</si>
  <si>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</si>
  <si>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</si>
  <si>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</si>
  <si>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</si>
  <si>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</si>
  <si>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</si>
  <si>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</si>
  <si>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</si>
  <si>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</si>
  <si>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</si>
  <si>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</si>
  <si>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</si>
  <si>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</si>
  <si>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</si>
  <si>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</si>
  <si>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</si>
  <si>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</si>
  <si>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</si>
  <si>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</si>
  <si>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</si>
  <si>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</si>
  <si>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</si>
  <si>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</si>
  <si>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</si>
  <si>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</si>
  <si>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</si>
  <si>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</si>
  <si>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</si>
  <si>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</si>
  <si>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</si>
  <si>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</si>
  <si>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</si>
  <si>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</si>
  <si>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</si>
  <si>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</si>
  <si>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</si>
  <si>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</si>
  <si>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</si>
  <si>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</si>
  <si>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</si>
  <si>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</si>
  <si>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</si>
  <si>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</si>
  <si>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</si>
  <si>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</si>
  <si>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</si>
  <si>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</si>
  <si>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</si>
  <si>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</si>
  <si>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</si>
  <si>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</si>
  <si>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</si>
  <si>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</si>
  <si>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</si>
  <si>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</si>
  <si>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</si>
  <si>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</si>
  <si>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</si>
  <si>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</si>
  <si>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</si>
  <si>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</si>
  <si>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</si>
  <si>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</si>
  <si>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</si>
  <si>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</si>
  <si>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</si>
  <si>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</si>
  <si>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</si>
  <si>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</si>
  <si>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</si>
  <si>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</si>
  <si>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</si>
  <si>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</si>
  <si>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</si>
  <si>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</si>
  <si>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</si>
  <si>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</si>
  <si>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</si>
  <si>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</si>
  <si>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</si>
  <si>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</si>
  <si>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</si>
  <si>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</si>
  <si>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</si>
  <si>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</si>
  <si>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</si>
  <si>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</si>
  <si>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</si>
  <si>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</si>
  <si>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</si>
  <si>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</si>
  <si>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</si>
  <si>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</si>
  <si>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</si>
  <si>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</si>
  <si>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</si>
  <si>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</si>
  <si>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</si>
  <si>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</si>
  <si>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</si>
  <si>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</si>
  <si>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</si>
  <si>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</si>
  <si>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</si>
  <si>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</si>
  <si>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</si>
  <si>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</si>
  <si>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</si>
  <si>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</si>
  <si>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</si>
  <si>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</si>
  <si>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</si>
  <si>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</si>
  <si>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</si>
  <si>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</si>
  <si>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</si>
  <si>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</si>
  <si>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</si>
  <si>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</si>
  <si>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</si>
  <si>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</si>
  <si>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</si>
  <si>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</si>
  <si>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</si>
  <si>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</si>
  <si>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</si>
  <si>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</si>
  <si>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</si>
  <si>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</si>
  <si>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</si>
  <si>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</si>
  <si>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</si>
  <si>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</si>
  <si>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</si>
  <si>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</si>
  <si>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</si>
  <si>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</si>
  <si>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</si>
  <si>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</si>
  <si>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</si>
  <si>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</si>
  <si>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</si>
  <si>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</si>
  <si>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</si>
  <si>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</si>
  <si>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</si>
  <si>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</si>
  <si>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</si>
  <si>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</si>
  <si>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</si>
  <si>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</si>
  <si>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</si>
  <si>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</si>
  <si>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</si>
  <si>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</si>
  <si>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</si>
  <si>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</si>
  <si>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</si>
  <si>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</si>
  <si>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</si>
  <si>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</si>
  <si>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</si>
  <si>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</si>
  <si>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</si>
  <si>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</si>
  <si>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</si>
  <si>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</si>
  <si>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</si>
  <si>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</si>
  <si>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</si>
  <si>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</si>
  <si>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</si>
  <si>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</si>
  <si>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</si>
  <si>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</si>
  <si>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</si>
  <si>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</si>
  <si>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</si>
  <si>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</si>
  <si>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</si>
  <si>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</si>
  <si>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</si>
  <si>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</si>
  <si>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</si>
  <si>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</si>
  <si>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</si>
  <si>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</si>
  <si>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</si>
  <si>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</si>
  <si>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</si>
  <si>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</si>
  <si>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</si>
  <si>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</si>
  <si>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</si>
  <si>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</si>
  <si>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</si>
  <si>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</si>
  <si>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</si>
  <si>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</si>
  <si>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</si>
  <si>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</si>
  <si>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</si>
  <si>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</si>
  <si>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</si>
  <si>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</si>
  <si>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</si>
  <si>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</si>
  <si>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</si>
  <si>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</si>
  <si>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</si>
  <si>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</si>
  <si>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</si>
  <si>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</si>
  <si>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</si>
  <si>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</si>
  <si>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</si>
  <si>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</si>
  <si>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</si>
  <si>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</si>
  <si>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</si>
  <si>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</si>
  <si>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</si>
  <si>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</si>
  <si>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</si>
  <si>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</si>
  <si>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</si>
  <si>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</si>
  <si>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</si>
  <si>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</si>
  <si>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</si>
  <si>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</si>
  <si>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</si>
  <si>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</si>
  <si>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</si>
  <si>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</si>
  <si>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</si>
  <si>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</si>
  <si>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</si>
  <si>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</si>
  <si>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</si>
  <si>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</si>
  <si>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</si>
  <si>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</si>
  <si>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</si>
  <si>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</si>
  <si>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</si>
  <si>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</si>
  <si>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</si>
  <si>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</si>
  <si>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</si>
  <si>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</si>
  <si>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</si>
  <si>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</si>
  <si>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</si>
  <si>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</si>
  <si>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</si>
  <si>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</si>
  <si>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</si>
  <si>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</si>
  <si>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</si>
  <si>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</si>
  <si>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</si>
  <si>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</si>
  <si>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</si>
  <si>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</si>
  <si>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</si>
  <si>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</si>
  <si>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</si>
  <si>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</si>
  <si>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</si>
  <si>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</si>
  <si>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</si>
  <si>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</si>
  <si>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</si>
  <si>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</si>
  <si>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</si>
  <si>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</si>
  <si>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</si>
  <si>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</si>
  <si>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</si>
  <si>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</si>
  <si>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</si>
  <si>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</si>
  <si>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</si>
  <si>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</si>
  <si>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</si>
  <si>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</si>
  <si>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</si>
  <si>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</si>
  <si>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</si>
  <si>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</si>
  <si>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</si>
  <si>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</si>
  <si>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</si>
  <si>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</si>
  <si>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</si>
  <si>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</si>
  <si>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</si>
  <si>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</si>
  <si>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</si>
  <si>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</si>
  <si>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</si>
  <si>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</si>
  <si>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</si>
  <si>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</si>
  <si>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</si>
  <si>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</si>
  <si>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</si>
  <si>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</si>
  <si>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</si>
  <si>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</si>
  <si>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</si>
  <si>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</si>
  <si>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</si>
  <si>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</si>
  <si>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</si>
  <si>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</si>
  <si>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</si>
  <si>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</si>
  <si>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</si>
  <si>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</si>
  <si>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</si>
  <si>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</si>
  <si>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</si>
  <si>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</si>
  <si>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</si>
  <si>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</si>
  <si>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</si>
  <si>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</si>
  <si>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</si>
  <si>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</si>
  <si>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</si>
  <si>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</si>
  <si>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</si>
  <si>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</si>
  <si>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</si>
  <si>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</si>
  <si>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</si>
  <si>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</si>
  <si>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</si>
  <si>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</si>
  <si>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</si>
  <si>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</si>
  <si>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</si>
  <si>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</si>
  <si>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</si>
  <si>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</si>
  <si>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</si>
  <si>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</si>
  <si>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</si>
  <si>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</si>
  <si>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</si>
  <si>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</si>
  <si>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</si>
  <si>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</si>
  <si>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</si>
  <si>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</si>
  <si>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</si>
  <si>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</si>
  <si>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</si>
  <si>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</si>
  <si>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</si>
  <si>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</si>
  <si>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</si>
  <si>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</si>
  <si>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</si>
  <si>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</si>
  <si>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</si>
  <si>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</si>
  <si>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</si>
  <si>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</si>
  <si>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</si>
  <si>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</si>
  <si>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</si>
  <si>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</si>
  <si>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</si>
  <si>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</si>
  <si>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</si>
  <si>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</si>
  <si>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</si>
  <si>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</si>
  <si>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</si>
  <si>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</si>
  <si>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</si>
  <si>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</si>
  <si>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</si>
  <si>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</si>
  <si>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</si>
  <si>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</si>
  <si>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</si>
  <si>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</si>
  <si>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</si>
  <si>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</si>
  <si>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</si>
  <si>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</si>
  <si>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</si>
  <si>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</si>
  <si>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</si>
  <si>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</si>
  <si>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</si>
  <si>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</si>
  <si>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</si>
  <si>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</si>
  <si>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</si>
  <si>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</si>
  <si>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</si>
  <si>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</si>
  <si>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</si>
  <si>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</si>
  <si>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</si>
  <si>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</si>
  <si>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</si>
  <si>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</si>
  <si>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</si>
  <si>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</si>
  <si>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</si>
  <si>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</si>
  <si>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</si>
  <si>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</si>
  <si>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</si>
  <si>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</si>
  <si>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</si>
  <si>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</si>
  <si>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</si>
  <si>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</si>
  <si>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</si>
  <si>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</si>
  <si>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</si>
  <si>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</si>
  <si>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</si>
  <si>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</si>
  <si>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</si>
  <si>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</si>
  <si>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</si>
  <si>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</si>
  <si>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</si>
  <si>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</si>
  <si>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</si>
  <si>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</si>
  <si>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</si>
  <si>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</si>
  <si>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</si>
  <si>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</si>
  <si>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</si>
  <si>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</si>
  <si>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</si>
  <si>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</si>
  <si>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</si>
  <si>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</si>
  <si>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</si>
  <si>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</si>
  <si>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</si>
  <si>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</si>
  <si>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</si>
  <si>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</si>
  <si>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</si>
  <si>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</si>
  <si>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</si>
  <si>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</si>
  <si>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</si>
  <si>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</si>
  <si>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</si>
  <si>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</si>
  <si>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</si>
  <si>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</si>
  <si>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</si>
  <si>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</si>
  <si>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</si>
  <si>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</si>
  <si>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</si>
  <si>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</si>
  <si>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</si>
  <si>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</si>
  <si>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</si>
  <si>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</si>
  <si>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</si>
  <si>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</si>
  <si>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</si>
  <si>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</si>
  <si>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</si>
  <si>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</si>
  <si>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</si>
  <si>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</si>
  <si>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</si>
  <si>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</si>
  <si>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</si>
  <si>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</si>
  <si>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</si>
  <si>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</si>
  <si>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</si>
  <si>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</si>
  <si>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</si>
  <si>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</si>
  <si>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</si>
  <si>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</si>
  <si>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</si>
  <si>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</si>
  <si>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</si>
  <si>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</si>
  <si>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</si>
  <si>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</si>
  <si>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</si>
  <si>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</si>
  <si>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</si>
  <si>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</si>
  <si>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</si>
  <si>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</si>
  <si>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</si>
  <si>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</si>
  <si>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</si>
  <si>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</si>
  <si>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</si>
  <si>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</si>
  <si>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</si>
  <si>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</si>
  <si>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</si>
  <si>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</si>
  <si>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</si>
  <si>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</si>
  <si>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</si>
  <si>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</si>
  <si>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</si>
  <si>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</si>
  <si>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</si>
  <si>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</si>
  <si>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</si>
  <si>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</si>
  <si>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</si>
  <si>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</si>
  <si>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</si>
  <si>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</si>
  <si>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</si>
  <si>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</si>
  <si>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</si>
  <si>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</si>
  <si>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</si>
  <si>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</si>
  <si>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</si>
  <si>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</si>
  <si>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</si>
  <si>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</si>
  <si>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</si>
  <si>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</si>
  <si>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</si>
  <si>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</si>
  <si>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</si>
  <si>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</si>
  <si>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</si>
  <si>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</si>
  <si>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</si>
  <si>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</si>
  <si>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</si>
  <si>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</si>
  <si>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</si>
  <si>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</si>
  <si>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</si>
  <si>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</si>
  <si>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</si>
  <si>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</si>
  <si>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</si>
  <si>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</si>
  <si>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</si>
  <si>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</si>
  <si>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</si>
  <si>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</si>
  <si>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</si>
  <si>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</si>
  <si>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</si>
  <si>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</si>
  <si>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</si>
  <si>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</si>
  <si>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</si>
  <si>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</si>
  <si>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</si>
  <si>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</si>
  <si>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</si>
  <si>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</si>
  <si>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</si>
  <si>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</si>
  <si>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</si>
  <si>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</si>
  <si>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</si>
  <si>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</si>
  <si>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</si>
  <si>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</si>
  <si>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</si>
  <si>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</si>
  <si>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</si>
  <si>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</si>
  <si>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</si>
  <si>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</si>
  <si>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</si>
  <si>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</si>
  <si>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</si>
  <si>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</si>
  <si>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</si>
  <si>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</si>
  <si>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</si>
  <si>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</si>
  <si>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</si>
  <si>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</si>
  <si>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</si>
  <si>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</si>
  <si>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</si>
  <si>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</si>
  <si>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</si>
  <si>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</si>
  <si>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</si>
  <si>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</si>
  <si>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</si>
  <si>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</si>
  <si>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</si>
  <si>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</si>
  <si>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</si>
  <si>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</si>
  <si>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</si>
  <si>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</si>
  <si>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</si>
  <si>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</si>
  <si>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</si>
  <si>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</si>
  <si>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</si>
  <si>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</si>
  <si>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</si>
  <si>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</si>
  <si>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</si>
  <si>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</si>
  <si>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</si>
  <si>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</si>
  <si>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</si>
  <si>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</si>
  <si>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</si>
  <si>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</si>
  <si>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</si>
  <si>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</si>
  <si>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</si>
  <si>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</si>
  <si>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</si>
  <si>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</si>
  <si>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</si>
  <si>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</si>
  <si>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</si>
  <si>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</si>
  <si>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</si>
  <si>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</si>
  <si>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</si>
  <si>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</si>
  <si>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</si>
  <si>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</si>
  <si>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</si>
  <si>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</si>
  <si>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</si>
  <si>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</si>
  <si>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</si>
  <si>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</si>
  <si>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</si>
  <si>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</si>
  <si>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</si>
  <si>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</si>
  <si>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</si>
  <si>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</si>
  <si>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</si>
  <si>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</si>
  <si>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</si>
  <si>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</si>
  <si>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</si>
  <si>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</si>
  <si>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</si>
  <si>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</si>
  <si>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</si>
  <si>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</si>
  <si>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</si>
  <si>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</si>
  <si>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</si>
  <si>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</si>
  <si>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</si>
  <si>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</si>
  <si>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</si>
  <si>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</si>
  <si>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</si>
  <si>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</si>
  <si>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</si>
  <si>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</si>
  <si>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</si>
  <si>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</si>
  <si>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</si>
  <si>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</si>
  <si>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</si>
  <si>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</si>
  <si>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</si>
  <si>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</si>
  <si>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</si>
  <si>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</si>
  <si>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</si>
  <si>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</si>
  <si>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</si>
  <si>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</si>
  <si>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</si>
  <si>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</si>
  <si>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</si>
  <si>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</si>
  <si>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</si>
  <si>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</si>
  <si>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</si>
  <si>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</si>
  <si>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</si>
  <si>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</si>
  <si>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</si>
  <si>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</si>
  <si>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</si>
  <si>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</si>
  <si>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</si>
  <si>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</si>
  <si>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</si>
  <si>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</si>
  <si>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</si>
  <si>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</si>
  <si>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</si>
  <si>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</si>
  <si>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</si>
  <si>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</si>
  <si>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</si>
  <si>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</si>
  <si>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</si>
  <si>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</si>
  <si>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</si>
  <si>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</si>
  <si>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</si>
  <si>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</si>
  <si>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</si>
  <si>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</si>
  <si>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</si>
  <si>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</si>
  <si>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</si>
  <si>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</si>
  <si>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</si>
  <si>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</si>
  <si>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</si>
  <si>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</si>
  <si>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</si>
  <si>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</si>
  <si>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</si>
  <si>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</si>
  <si>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</si>
  <si>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</si>
  <si>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</si>
  <si>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</si>
  <si>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</si>
  <si>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</si>
  <si>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</si>
  <si>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</si>
  <si>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</si>
  <si>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</si>
  <si>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</si>
  <si>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</si>
  <si>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</si>
  <si>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</si>
  <si>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</si>
  <si>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</si>
  <si>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</si>
  <si>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</si>
  <si>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</si>
  <si>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</si>
  <si>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</si>
  <si>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</si>
  <si>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</si>
  <si>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</si>
  <si>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</si>
  <si>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</si>
  <si>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</si>
  <si>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</si>
  <si>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</si>
  <si>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</si>
  <si>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</si>
  <si>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</si>
  <si>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</si>
  <si>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</si>
  <si>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</si>
  <si>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</si>
  <si>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</si>
  <si>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</si>
  <si>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</si>
  <si>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</si>
  <si>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</si>
  <si>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</si>
  <si>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</si>
  <si>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</si>
  <si>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</si>
  <si>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</si>
  <si>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</si>
  <si>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</si>
  <si>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</si>
  <si>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</si>
  <si>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</si>
  <si>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</si>
  <si>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</si>
  <si>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</si>
  <si>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</si>
  <si>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</si>
  <si>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</si>
  <si>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</si>
  <si>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</si>
  <si>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</si>
  <si>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</si>
  <si>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</si>
  <si>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</si>
  <si>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</si>
  <si>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</si>
  <si>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</si>
  <si>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</si>
  <si>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</si>
  <si>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</si>
  <si>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</si>
  <si>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</si>
  <si>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</si>
  <si>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</si>
  <si>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</si>
  <si>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</si>
  <si>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</si>
  <si>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</si>
  <si>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</si>
  <si>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</si>
  <si>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</si>
  <si>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</si>
  <si>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</si>
  <si>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</si>
  <si>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</si>
  <si>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</si>
  <si>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</si>
  <si>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</si>
  <si>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</si>
  <si>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</si>
  <si>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</si>
  <si>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</si>
  <si>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</si>
  <si>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</si>
  <si>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</si>
  <si>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</si>
  <si>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</si>
  <si>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</si>
  <si>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</si>
  <si>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</si>
  <si>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</si>
  <si>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</si>
  <si>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</si>
  <si>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</si>
  <si>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</si>
  <si>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</si>
  <si>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</si>
  <si>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</si>
  <si>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</si>
  <si>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</si>
  <si>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</si>
  <si>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</si>
  <si>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</si>
  <si>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</si>
  <si>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</si>
  <si>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</si>
  <si>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</si>
  <si>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</si>
  <si>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</si>
  <si>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</si>
  <si>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</si>
  <si>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</si>
  <si>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</si>
  <si>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</si>
  <si>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</si>
  <si>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</si>
  <si>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</si>
  <si>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</si>
  <si>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</si>
  <si>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</si>
  <si>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</si>
  <si>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</si>
  <si>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</si>
  <si>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</si>
  <si>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</si>
  <si>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</si>
  <si>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</si>
  <si>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</si>
  <si>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</si>
  <si>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</si>
  <si>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</si>
  <si>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</si>
  <si>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</si>
  <si>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</si>
  <si>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</si>
  <si>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</si>
  <si>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</si>
  <si>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</si>
  <si>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</si>
  <si>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</si>
  <si>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</si>
  <si>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</si>
  <si>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</si>
  <si>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</si>
  <si>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</si>
  <si>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</si>
  <si>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</si>
  <si>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</si>
  <si>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</si>
  <si>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</si>
  <si>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</si>
  <si>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</si>
  <si>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</si>
  <si>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</si>
  <si>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</si>
  <si>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</si>
  <si>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</si>
  <si>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</si>
  <si>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</si>
  <si>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</si>
  <si>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</si>
  <si>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</si>
  <si>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</si>
  <si>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</si>
  <si>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</si>
  <si>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</si>
  <si>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</si>
  <si>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</si>
  <si>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</si>
  <si>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</si>
  <si>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</si>
  <si>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</si>
  <si>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</si>
  <si>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</si>
  <si>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</si>
  <si>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</si>
  <si>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</si>
  <si>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</si>
  <si>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</si>
  <si>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</si>
  <si>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</si>
  <si>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</si>
  <si>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</si>
  <si>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</si>
  <si>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</si>
  <si>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</si>
  <si>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</si>
  <si>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</si>
  <si>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</si>
  <si>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</si>
  <si>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</si>
  <si>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</si>
  <si>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</si>
  <si>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</si>
  <si>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</si>
  <si>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</si>
  <si>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</si>
  <si>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</si>
  <si>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</si>
  <si>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</si>
  <si>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</si>
  <si>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</si>
  <si>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</si>
  <si>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</si>
  <si>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</si>
  <si>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</si>
  <si>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</si>
  <si>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</si>
  <si>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</si>
  <si>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</si>
  <si>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</si>
  <si>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</si>
  <si>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</si>
  <si>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</si>
  <si>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</si>
  <si>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</si>
  <si>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</si>
  <si>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</si>
  <si>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</si>
  <si>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</si>
  <si>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</si>
  <si>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</si>
  <si>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</si>
  <si>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</si>
  <si>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</si>
  <si>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</si>
  <si>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</si>
  <si>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</si>
  <si>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</si>
  <si>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</si>
  <si>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</si>
  <si>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</si>
  <si>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</si>
  <si>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</si>
  <si>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</si>
  <si>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</si>
  <si>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</si>
  <si>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</si>
  <si>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</si>
  <si>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</si>
  <si>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</si>
  <si>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</si>
  <si>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</si>
  <si>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</si>
  <si>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</si>
  <si>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</si>
  <si>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</si>
  <si>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</si>
  <si>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</si>
  <si>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</si>
  <si>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</si>
  <si>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</si>
  <si>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</si>
  <si>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</si>
  <si>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</si>
  <si>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</si>
  <si>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</si>
  <si>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</si>
  <si>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</si>
  <si>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</si>
  <si>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</si>
  <si>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</si>
  <si>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</si>
  <si>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</si>
  <si>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</si>
  <si>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</si>
  <si>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</si>
  <si>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</si>
  <si>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</si>
  <si>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</si>
  <si>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</si>
  <si>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</si>
  <si>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</si>
  <si>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</si>
  <si>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</si>
  <si>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</si>
  <si>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</si>
  <si>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</si>
  <si>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</si>
  <si>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</si>
  <si>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</si>
  <si>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</si>
  <si>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</si>
  <si>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</si>
  <si>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</si>
  <si>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</si>
  <si>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</si>
  <si>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</si>
  <si>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</si>
  <si>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</si>
  <si>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</si>
  <si>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</si>
  <si>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</si>
  <si>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</si>
  <si>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</si>
  <si>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</si>
  <si>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</si>
  <si>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</si>
  <si>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</si>
  <si>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</si>
  <si>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</si>
  <si>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</si>
  <si>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</si>
  <si>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</si>
  <si>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</si>
  <si>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</si>
  <si>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</si>
  <si>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</si>
  <si>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</si>
  <si>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</si>
  <si>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</si>
  <si>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</si>
  <si>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</si>
  <si>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</si>
  <si>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</si>
  <si>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</si>
  <si>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</si>
  <si>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</si>
  <si>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</si>
  <si>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</si>
  <si>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</si>
  <si>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</si>
  <si>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</si>
  <si>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</si>
  <si>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</si>
  <si>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</si>
  <si>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</si>
  <si>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</si>
  <si>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</si>
  <si>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</si>
  <si>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</si>
  <si>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</si>
  <si>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</si>
  <si>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</si>
  <si>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</si>
  <si>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</si>
  <si>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</si>
  <si>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</si>
  <si>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</si>
  <si>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</si>
  <si>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</si>
  <si>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</si>
  <si>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</si>
  <si>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</si>
  <si>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</si>
  <si>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</si>
  <si>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</si>
  <si>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</si>
  <si>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</si>
  <si>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</si>
  <si>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</si>
  <si>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</si>
  <si>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</si>
  <si>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</si>
  <si>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</si>
  <si>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</si>
  <si>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</si>
  <si>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</si>
  <si>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</si>
  <si>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</si>
  <si>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</si>
  <si>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</si>
  <si>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</si>
  <si>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</si>
  <si>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</si>
  <si>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</si>
  <si>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</si>
  <si>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</si>
  <si>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</si>
  <si>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</si>
  <si>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</si>
  <si>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</si>
  <si>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</si>
  <si>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</si>
  <si>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</si>
  <si>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</si>
  <si>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</si>
  <si>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</si>
  <si>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</si>
  <si>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</si>
  <si>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</si>
  <si>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</si>
  <si>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</si>
  <si>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</si>
  <si>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</si>
  <si>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</si>
  <si>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</si>
  <si>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</si>
  <si>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</si>
  <si>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</si>
  <si>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</si>
  <si>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</si>
  <si>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</si>
  <si>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</si>
  <si>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</si>
  <si>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</si>
  <si>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</si>
  <si>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</si>
  <si>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</si>
  <si>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</si>
  <si>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</si>
  <si>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</si>
  <si>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</si>
  <si>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</si>
  <si>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</si>
  <si>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</si>
  <si>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</si>
  <si>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</si>
  <si>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</si>
  <si>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</si>
  <si>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</si>
  <si>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</si>
  <si>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</si>
  <si>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</si>
  <si>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</si>
  <si>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</si>
  <si>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</si>
  <si>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</si>
  <si>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</si>
  <si>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</si>
  <si>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</si>
  <si>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</si>
  <si>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</si>
  <si>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</si>
  <si>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</si>
  <si>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</si>
  <si>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</si>
  <si>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</si>
  <si>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</si>
  <si>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</si>
  <si>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</si>
  <si>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</si>
  <si>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</si>
  <si>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</si>
  <si>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</si>
  <si>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</si>
  <si>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</si>
  <si>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</si>
  <si>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</si>
  <si>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</si>
  <si>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</si>
  <si>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</si>
  <si>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</si>
  <si>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</si>
  <si>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</si>
  <si>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</si>
  <si>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</si>
  <si>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</si>
  <si>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</si>
  <si>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</si>
  <si>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</si>
  <si>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</si>
  <si>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</si>
  <si>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</si>
  <si>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</si>
  <si>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</si>
  <si>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</si>
  <si>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</si>
  <si>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</si>
  <si>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</si>
  <si>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</si>
  <si>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</si>
  <si>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</si>
  <si>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</si>
  <si>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</si>
  <si>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</si>
  <si>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</si>
  <si>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</si>
  <si>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</si>
  <si>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</si>
  <si>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</si>
  <si>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</si>
  <si>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</si>
  <si>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</si>
  <si>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</si>
  <si>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</si>
  <si>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</si>
  <si>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</si>
  <si>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</si>
  <si>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</si>
  <si>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</si>
  <si>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</si>
  <si>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</si>
  <si>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</si>
  <si>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</si>
  <si>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</si>
  <si>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</si>
  <si>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</si>
  <si>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</si>
  <si>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</si>
  <si>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</si>
  <si>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</si>
  <si>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</si>
  <si>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</si>
  <si>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</si>
  <si>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</si>
  <si>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</si>
  <si>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</si>
  <si>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</si>
  <si>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</si>
  <si>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</si>
  <si>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</si>
  <si>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</si>
  <si>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</si>
  <si>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</si>
  <si>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</si>
  <si>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</si>
  <si>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</si>
  <si>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</si>
  <si>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</si>
  <si>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</si>
  <si>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</si>
  <si>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</si>
  <si>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</si>
  <si>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</si>
  <si>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</si>
  <si>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</si>
  <si>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</si>
  <si>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</si>
  <si>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</si>
  <si>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</si>
  <si>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</si>
  <si>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</si>
  <si>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</si>
  <si>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</si>
  <si>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</si>
  <si>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</si>
  <si>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</si>
  <si>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</si>
  <si>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</si>
  <si>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</si>
  <si>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</si>
  <si>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</si>
  <si>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</si>
  <si>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</si>
  <si>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</si>
  <si>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</si>
  <si>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</si>
  <si>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</si>
  <si>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</si>
  <si>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</si>
  <si>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</si>
  <si>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</si>
  <si>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</si>
  <si>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</si>
  <si>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</si>
  <si>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</si>
  <si>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</si>
  <si>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</si>
  <si>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</si>
  <si>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</si>
  <si>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</si>
  <si>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</si>
  <si>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</si>
  <si>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</si>
  <si>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</si>
  <si>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</si>
  <si>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</si>
  <si>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</si>
  <si>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</si>
  <si>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</si>
  <si>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</si>
  <si>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</si>
  <si>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</si>
  <si>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</si>
  <si>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</si>
  <si>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</si>
  <si>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</si>
  <si>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</si>
  <si>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</si>
  <si>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</si>
  <si>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</si>
  <si>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</si>
  <si>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</si>
  <si>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</si>
  <si>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</si>
  <si>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</si>
  <si>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</si>
  <si>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</si>
  <si>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</si>
  <si>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</si>
  <si>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</si>
  <si>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</si>
  <si>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</si>
  <si>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</si>
  <si>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</si>
  <si>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</si>
  <si>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</si>
  <si>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</si>
  <si>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</si>
  <si>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</si>
  <si>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</si>
  <si>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</si>
  <si>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</si>
  <si>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</si>
  <si>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</si>
  <si>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</si>
  <si>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</si>
  <si>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</si>
  <si>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</si>
  <si>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</si>
  <si>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</si>
  <si>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</si>
  <si>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</si>
  <si>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</si>
  <si>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</si>
  <si>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</si>
  <si>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</si>
  <si>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</si>
  <si>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</si>
  <si>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</si>
  <si>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</si>
  <si>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</si>
  <si>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</si>
  <si>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</si>
  <si>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</si>
  <si>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</si>
  <si>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</si>
  <si>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</si>
  <si>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</si>
  <si>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</si>
  <si>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</si>
  <si>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</si>
  <si>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</si>
  <si>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</si>
  <si>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</si>
  <si>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</si>
  <si>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</si>
  <si>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</si>
  <si>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</si>
  <si>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</si>
  <si>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</si>
  <si>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</si>
  <si>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</si>
  <si>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</si>
  <si>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</si>
  <si>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</si>
  <si>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</si>
  <si>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</si>
  <si>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</si>
  <si>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</si>
  <si>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</si>
  <si>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</si>
  <si>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</si>
  <si>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</si>
  <si>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</si>
  <si>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</si>
  <si>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</si>
  <si>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</si>
  <si>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</si>
  <si>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</si>
  <si>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</si>
  <si>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</si>
  <si>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</si>
  <si>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</si>
  <si>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</si>
  <si>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</si>
  <si>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</si>
  <si>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</si>
  <si>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</si>
  <si>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</si>
  <si>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</si>
  <si>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</si>
  <si>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</si>
  <si>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</si>
  <si>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</si>
  <si>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</si>
  <si>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</si>
  <si>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</si>
  <si>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</si>
  <si>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</si>
  <si>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</si>
  <si>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</si>
  <si>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</si>
  <si>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</si>
  <si>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</si>
  <si>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</si>
  <si>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</si>
  <si>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</si>
  <si>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</si>
  <si>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</si>
  <si>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</si>
  <si>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</si>
  <si>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</si>
  <si>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</si>
  <si>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</si>
  <si>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</si>
  <si>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</si>
  <si>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</si>
  <si>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</si>
  <si>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</si>
  <si>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</si>
  <si>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</si>
  <si>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</si>
  <si>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</si>
  <si>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</si>
  <si>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</si>
  <si>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</si>
  <si>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</si>
  <si>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</si>
  <si>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</si>
  <si>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</si>
  <si>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</si>
  <si>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</si>
  <si>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</si>
  <si>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</si>
  <si>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</si>
  <si>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</si>
  <si>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</si>
  <si>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</si>
  <si>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</si>
  <si>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</si>
  <si>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</si>
  <si>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</si>
  <si>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</si>
  <si>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</si>
  <si>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</si>
  <si>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</si>
  <si>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</si>
  <si>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</si>
  <si>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</si>
  <si>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</si>
  <si>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</si>
  <si>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</si>
  <si>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</si>
  <si>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</si>
  <si>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</si>
  <si>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</si>
  <si>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</si>
  <si>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</si>
  <si>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</si>
  <si>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</si>
  <si>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</si>
  <si>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</si>
  <si>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</si>
  <si>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</si>
  <si>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</si>
  <si>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</si>
  <si>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</si>
  <si>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</si>
  <si>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</si>
  <si>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</si>
  <si>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</si>
  <si>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</si>
  <si>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</si>
  <si>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</si>
  <si>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</si>
  <si>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</si>
  <si>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</si>
  <si>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</si>
  <si>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</si>
  <si>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</si>
  <si>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</si>
  <si>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</si>
  <si>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</si>
  <si>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</si>
  <si>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</si>
  <si>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</si>
  <si>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</si>
  <si>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</si>
  <si>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</si>
  <si>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</si>
  <si>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</si>
  <si>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</si>
  <si>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</si>
  <si>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</si>
  <si>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</si>
  <si>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</si>
  <si>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</si>
  <si>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</si>
  <si>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</si>
  <si>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</si>
  <si>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</si>
  <si>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</si>
  <si>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</si>
  <si>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</si>
  <si>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</si>
  <si>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</si>
  <si>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</si>
  <si>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</si>
  <si>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</si>
  <si>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</si>
  <si>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</si>
  <si>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</si>
  <si>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</si>
  <si>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</si>
  <si>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</si>
  <si>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</si>
  <si>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</si>
  <si>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</si>
  <si>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</si>
  <si>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</si>
  <si>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</si>
  <si>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</si>
  <si>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</si>
  <si>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</si>
  <si>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</si>
  <si>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</si>
  <si>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</si>
  <si>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</si>
  <si>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</si>
  <si>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</si>
  <si>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</si>
  <si>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</si>
  <si>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</si>
  <si>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</si>
  <si>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</si>
  <si>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</si>
  <si>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</si>
  <si>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</si>
  <si>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</si>
  <si>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</si>
  <si>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</si>
  <si>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</si>
  <si>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</si>
  <si>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</si>
  <si>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</si>
  <si>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</si>
  <si>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</si>
  <si>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</si>
  <si>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</si>
  <si>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</si>
  <si>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</si>
  <si>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</si>
  <si>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</si>
  <si>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</si>
  <si>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</si>
  <si>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</si>
  <si>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</si>
  <si>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</si>
  <si>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</si>
  <si>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</si>
  <si>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</si>
  <si>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</si>
  <si>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</si>
  <si>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</si>
  <si>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</si>
  <si>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</si>
  <si>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</si>
  <si>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</si>
  <si>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</si>
  <si>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</si>
  <si>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</si>
  <si>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</si>
  <si>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</si>
  <si>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</si>
  <si>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</si>
  <si>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</si>
  <si>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</si>
  <si>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</si>
  <si>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</si>
  <si>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</si>
  <si>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</si>
  <si>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</si>
  <si>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</si>
  <si>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</si>
  <si>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</si>
  <si>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</si>
  <si>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</si>
  <si>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</si>
  <si>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</si>
  <si>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</si>
  <si>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</si>
  <si>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</si>
  <si>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</si>
  <si>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</si>
  <si>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</si>
  <si>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</si>
  <si>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</si>
  <si>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</si>
  <si>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</si>
  <si>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</si>
  <si>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</si>
  <si>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</si>
  <si>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</si>
  <si>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</si>
  <si>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</si>
  <si>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</si>
  <si>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</si>
  <si>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</si>
  <si>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</si>
  <si>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</si>
  <si>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</si>
  <si>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</si>
  <si>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</si>
  <si>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</si>
  <si>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</si>
  <si>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</si>
  <si>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</si>
  <si>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</si>
  <si>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</si>
  <si>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</si>
  <si>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</si>
  <si>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</si>
  <si>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</si>
  <si>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</si>
  <si>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</si>
  <si>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</si>
  <si>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</si>
  <si>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</si>
  <si>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</si>
  <si>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</si>
  <si>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</si>
  <si>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</si>
  <si>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</si>
  <si>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</si>
  <si>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</si>
  <si>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</si>
  <si>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</si>
  <si>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</si>
  <si>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</si>
  <si>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</si>
  <si>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</si>
  <si>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</si>
  <si>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</si>
  <si>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</si>
  <si>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</si>
  <si>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</si>
  <si>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</si>
  <si>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</si>
  <si>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</si>
  <si>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</si>
  <si>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</si>
  <si>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</si>
  <si>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</si>
  <si>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</si>
  <si>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</si>
  <si>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</si>
  <si>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</si>
  <si>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</si>
  <si>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</si>
  <si>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</si>
  <si>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</si>
  <si>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</si>
  <si>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</si>
  <si>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</si>
  <si>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</si>
  <si>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</si>
  <si>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</si>
  <si>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</si>
  <si>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</si>
  <si>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</si>
  <si>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</si>
  <si>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</si>
  <si>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</si>
  <si>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</si>
  <si>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</si>
  <si>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</si>
  <si>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</si>
  <si>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</si>
  <si>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</si>
  <si>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</si>
  <si>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</si>
  <si>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</si>
  <si>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</si>
  <si>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</si>
  <si>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</si>
  <si>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</si>
  <si>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</si>
  <si>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</si>
  <si>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</si>
  <si>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</si>
  <si>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</si>
  <si>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</si>
  <si>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</si>
  <si>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</si>
  <si>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</si>
  <si>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</si>
  <si>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</si>
  <si>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</si>
  <si>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</si>
  <si>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</si>
  <si>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</si>
  <si>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</si>
  <si>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</si>
  <si>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</si>
  <si>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</si>
  <si>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</si>
  <si>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</si>
  <si>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</si>
  <si>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</si>
  <si>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</si>
  <si>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</si>
  <si>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</si>
  <si>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</si>
  <si>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</si>
  <si>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</si>
  <si>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</si>
  <si>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</si>
  <si>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</si>
  <si>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</si>
  <si>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</si>
  <si>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</si>
  <si>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</si>
  <si>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</si>
  <si>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</si>
  <si>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</si>
  <si>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</si>
  <si>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</si>
  <si>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</si>
  <si>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</si>
  <si>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</si>
  <si>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</si>
  <si>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</si>
  <si>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</si>
  <si>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</si>
  <si>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</si>
  <si>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</si>
  <si>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</si>
  <si>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</si>
  <si>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</si>
  <si>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</si>
  <si>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</si>
  <si>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</si>
  <si>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</si>
  <si>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</si>
  <si>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</si>
  <si>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</si>
  <si>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</si>
  <si>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</si>
  <si>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</si>
  <si>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</si>
  <si>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</si>
  <si>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</si>
  <si>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</si>
  <si>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</si>
  <si>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</si>
  <si>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</si>
  <si>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</si>
  <si>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</si>
  <si>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</si>
  <si>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</si>
  <si>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</si>
  <si>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</si>
  <si>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</si>
  <si>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</si>
  <si>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</si>
  <si>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</si>
  <si>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</si>
  <si>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</si>
  <si>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</si>
  <si>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</si>
  <si>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</si>
  <si>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</si>
  <si>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</si>
  <si>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</si>
  <si>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</si>
  <si>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</si>
  <si>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</si>
  <si>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</si>
  <si>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</si>
  <si>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</si>
  <si>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</si>
  <si>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</si>
  <si>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</si>
  <si>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</si>
  <si>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</si>
  <si>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</si>
  <si>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</si>
  <si>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</si>
  <si>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</si>
  <si>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</si>
  <si>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</si>
  <si>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</si>
  <si>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</si>
  <si>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</si>
  <si>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</si>
  <si>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</si>
  <si>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</si>
  <si>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</si>
  <si>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</si>
  <si>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</si>
  <si>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</si>
  <si>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</si>
  <si>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</si>
  <si>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</si>
  <si>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</si>
  <si>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</si>
  <si>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</si>
  <si>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</si>
  <si>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</si>
  <si>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</si>
  <si>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</si>
  <si>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</si>
  <si>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</si>
  <si>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</si>
  <si>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</si>
  <si>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</si>
  <si>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</si>
  <si>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</si>
  <si>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</si>
  <si>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</si>
  <si>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</si>
  <si>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</si>
  <si>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</si>
  <si>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</si>
  <si>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</si>
  <si>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</si>
  <si>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</si>
  <si>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</si>
  <si>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</si>
  <si>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</si>
  <si>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</si>
  <si>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</si>
  <si>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</si>
  <si>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</si>
  <si>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</si>
  <si>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</si>
  <si>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</si>
  <si>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</si>
  <si>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</si>
  <si>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</si>
  <si>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</si>
  <si>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</si>
  <si>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</si>
  <si>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</si>
  <si>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</si>
  <si>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</si>
  <si>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</si>
  <si>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</si>
  <si>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</si>
  <si>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</si>
  <si>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</si>
  <si>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</si>
  <si>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</si>
  <si>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</si>
  <si>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</si>
  <si>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</si>
  <si>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</si>
  <si>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</si>
  <si>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</si>
  <si>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</si>
  <si>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</si>
  <si>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</si>
  <si>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</si>
  <si>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</si>
  <si>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</si>
  <si>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</si>
  <si>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</si>
  <si>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</si>
  <si>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</si>
  <si>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</si>
  <si>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</si>
  <si>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</si>
  <si>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</si>
  <si>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</si>
  <si>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</si>
  <si>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</si>
  <si>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</si>
  <si>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</si>
  <si>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</si>
  <si>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</si>
  <si>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</si>
  <si>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</si>
  <si>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</si>
  <si>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</si>
  <si>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</si>
  <si>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</si>
  <si>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</si>
  <si>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</si>
  <si>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</si>
  <si>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</si>
  <si>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</si>
  <si>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</si>
  <si>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</si>
  <si>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</si>
  <si>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</si>
  <si>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</si>
  <si>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</si>
  <si>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</si>
  <si>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</si>
  <si>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</si>
  <si>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</si>
  <si>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</si>
  <si>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</si>
  <si>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</si>
  <si>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</si>
  <si>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</si>
  <si>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</si>
  <si>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</si>
  <si>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</si>
  <si>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</si>
  <si>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</si>
  <si>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</si>
  <si>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</si>
  <si>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</si>
  <si>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</si>
  <si>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</si>
  <si>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</si>
  <si>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</si>
  <si>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</si>
  <si>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</si>
  <si>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</si>
  <si>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</si>
  <si>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</si>
  <si>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</si>
  <si>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</si>
  <si>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</si>
  <si>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</si>
  <si>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</si>
  <si>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</si>
  <si>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</si>
  <si>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</si>
  <si>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</si>
  <si>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</si>
  <si>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</si>
  <si>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</si>
  <si>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</si>
  <si>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</si>
  <si>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</si>
  <si>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</si>
  <si>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</si>
  <si>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</si>
  <si>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</si>
  <si>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</si>
  <si>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</si>
  <si>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</si>
  <si>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</si>
  <si>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</si>
  <si>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</si>
  <si>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</si>
  <si>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</si>
  <si>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</si>
  <si>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</si>
  <si>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</si>
  <si>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</si>
  <si>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</si>
  <si>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</si>
  <si>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</si>
  <si>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</si>
  <si>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</si>
  <si>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</si>
  <si>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</si>
  <si>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</si>
  <si>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</si>
  <si>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</si>
  <si>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</si>
  <si>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</si>
  <si>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</si>
  <si>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</si>
  <si>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</si>
  <si>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</si>
  <si>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</si>
  <si>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</si>
  <si>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</si>
  <si>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</si>
  <si>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</si>
  <si>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</si>
  <si>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</si>
  <si>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</si>
  <si>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</si>
  <si>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</si>
  <si>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</si>
  <si>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</si>
  <si>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</si>
  <si>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</si>
  <si>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</si>
  <si>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</si>
  <si>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</si>
  <si>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</si>
  <si>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</si>
  <si>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</si>
  <si>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</si>
  <si>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</si>
  <si>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</si>
  <si>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</si>
  <si>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</si>
  <si>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</si>
  <si>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</si>
  <si>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</si>
  <si>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</si>
  <si>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</si>
  <si>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</si>
  <si>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</si>
  <si>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</si>
  <si>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</si>
  <si>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</si>
  <si>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</si>
  <si>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</si>
  <si>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</si>
  <si>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</si>
  <si>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</si>
  <si>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</si>
  <si>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</si>
  <si>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</si>
  <si>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</si>
  <si>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</si>
  <si>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</si>
  <si>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</si>
  <si>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</si>
  <si>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</si>
  <si>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</si>
  <si>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</si>
  <si>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</si>
  <si>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</si>
  <si>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</si>
  <si>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</si>
  <si>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</si>
  <si>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</si>
  <si>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</si>
  <si>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</si>
  <si>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</si>
  <si>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</si>
  <si>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</si>
  <si>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</si>
  <si>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</si>
  <si>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</si>
  <si>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</si>
  <si>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</si>
  <si>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</si>
  <si>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</si>
  <si>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</si>
  <si>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</si>
  <si>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</si>
  <si>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</si>
  <si>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</si>
  <si>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</si>
  <si>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</si>
  <si>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</si>
  <si>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</si>
  <si>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</si>
  <si>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</si>
  <si>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</si>
  <si>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</si>
  <si>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</si>
  <si>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</si>
  <si>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</si>
  <si>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</si>
  <si>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</si>
  <si>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</si>
  <si>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</si>
  <si>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</si>
  <si>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</si>
  <si>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</si>
  <si>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</si>
  <si>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</si>
  <si>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</si>
  <si>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</si>
  <si>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</si>
  <si>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</si>
  <si>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</si>
  <si>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</si>
  <si>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</si>
  <si>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</si>
  <si>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</si>
  <si>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</si>
  <si>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</si>
  <si>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</si>
  <si>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</si>
  <si>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</si>
  <si>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</si>
  <si>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</si>
  <si>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</si>
  <si>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</si>
  <si>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</si>
  <si>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</si>
  <si>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</si>
  <si>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</si>
  <si>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</si>
  <si>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</si>
  <si>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</si>
  <si>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</si>
  <si>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</si>
  <si>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</si>
  <si>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</si>
  <si>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</si>
  <si>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</si>
  <si>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</si>
  <si>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</si>
  <si>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</si>
  <si>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</si>
  <si>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</si>
  <si>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</si>
  <si>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</si>
  <si>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</si>
  <si>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</si>
  <si>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</si>
  <si>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</si>
  <si>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</si>
  <si>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</si>
  <si>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</si>
  <si>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</si>
  <si>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</si>
  <si>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</si>
  <si>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</si>
  <si>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</si>
  <si>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</si>
  <si>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</si>
  <si>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</si>
  <si>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</si>
  <si>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</si>
  <si>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</si>
  <si>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</si>
  <si>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</si>
  <si>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</si>
  <si>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</si>
  <si>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</si>
  <si>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</si>
  <si>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</si>
  <si>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</si>
  <si>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</si>
  <si>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</si>
  <si>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</si>
  <si>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</si>
  <si>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</si>
  <si>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</si>
  <si>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</si>
  <si>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</si>
  <si>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</si>
  <si>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</si>
  <si>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</si>
  <si>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</si>
  <si>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</si>
  <si>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</si>
  <si>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</si>
  <si>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</si>
  <si>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</si>
  <si>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</si>
  <si>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</si>
  <si>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</si>
  <si>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</si>
  <si>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</si>
  <si>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</si>
  <si>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</si>
  <si>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</si>
  <si>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</si>
  <si>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</si>
  <si>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</si>
  <si>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</si>
  <si>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</si>
  <si>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</si>
  <si>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</si>
  <si>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</si>
  <si>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</si>
  <si>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</si>
  <si>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</si>
  <si>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</si>
  <si>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</si>
  <si>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</si>
  <si>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</si>
  <si>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</si>
  <si>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</si>
  <si>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</si>
  <si>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</si>
  <si>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</si>
  <si>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</si>
  <si>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</si>
  <si>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</si>
  <si>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</si>
  <si>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</si>
  <si>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</si>
  <si>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</si>
  <si>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</si>
  <si>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</si>
  <si>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</si>
  <si>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</si>
  <si>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</si>
  <si>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</si>
  <si>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</si>
  <si>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</si>
  <si>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</si>
  <si>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</si>
  <si>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</si>
  <si>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</si>
  <si>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</si>
  <si>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</si>
  <si>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</si>
  <si>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</si>
  <si>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</si>
  <si>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</si>
  <si>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</si>
  <si>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</si>
  <si>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</si>
  <si>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</si>
  <si>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</si>
  <si>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</si>
  <si>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</si>
  <si>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</si>
  <si>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</si>
  <si>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</si>
  <si>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</si>
  <si>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</si>
  <si>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</si>
  <si>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</si>
  <si>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</si>
  <si>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</si>
  <si>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</si>
  <si>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</si>
  <si>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</si>
  <si>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</si>
  <si>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</si>
  <si>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</si>
  <si>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</si>
  <si>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</si>
  <si>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</si>
  <si>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</si>
  <si>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</si>
  <si>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</si>
  <si>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</si>
  <si>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</si>
  <si>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</si>
  <si>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</si>
  <si>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</si>
  <si>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</si>
  <si>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</si>
  <si>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</si>
  <si>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</si>
  <si>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</si>
  <si>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</si>
  <si>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</si>
  <si>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</si>
  <si>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</si>
  <si>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</si>
  <si>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</si>
  <si>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</si>
  <si>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</si>
  <si>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</si>
  <si>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</si>
  <si>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</si>
  <si>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</si>
  <si>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</si>
  <si>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</si>
  <si>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</si>
  <si>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</si>
  <si>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</si>
  <si>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</si>
  <si>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</si>
  <si>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</si>
  <si>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</si>
  <si>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</si>
  <si>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</si>
  <si>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</si>
  <si>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</si>
  <si>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</si>
  <si>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</si>
  <si>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</si>
  <si>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</si>
  <si>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</si>
  <si>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</si>
  <si>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</si>
  <si>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</si>
  <si>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</si>
  <si>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</si>
  <si>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</si>
  <si>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</si>
  <si>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</si>
  <si>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</si>
  <si>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</si>
  <si>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</si>
  <si>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</si>
  <si>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</si>
  <si>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</si>
  <si>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</si>
  <si>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</si>
  <si>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</si>
  <si>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</si>
  <si>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</si>
  <si>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</si>
  <si>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</si>
  <si>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</si>
  <si>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</si>
  <si>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</si>
  <si>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</si>
  <si>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</si>
  <si>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</si>
  <si>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</si>
  <si>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</si>
  <si>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</si>
  <si>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</si>
  <si>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</si>
  <si>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</si>
  <si>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</si>
  <si>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</si>
  <si>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</si>
  <si>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</si>
  <si>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</si>
  <si>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</si>
  <si>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</si>
  <si>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</si>
  <si>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</si>
  <si>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</si>
  <si>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</si>
  <si>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</si>
  <si>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</si>
  <si>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</si>
  <si>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</si>
  <si>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</si>
  <si>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</si>
  <si>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</si>
  <si>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</si>
  <si>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</si>
  <si>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</si>
  <si>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</si>
  <si>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</si>
  <si>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</si>
  <si>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</si>
  <si>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</si>
  <si>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</si>
  <si>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</si>
  <si>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</si>
  <si>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</si>
  <si>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</si>
  <si>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</si>
  <si>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</si>
  <si>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</si>
  <si>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</si>
  <si>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</si>
  <si>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</si>
  <si>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</si>
  <si>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</si>
  <si>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</si>
  <si>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</si>
  <si>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</si>
  <si>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</si>
  <si>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</si>
  <si>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</si>
  <si>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</si>
  <si>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</si>
  <si>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</si>
  <si>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</si>
  <si>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</si>
  <si>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</si>
  <si>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</si>
  <si>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</si>
  <si>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</si>
  <si>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</si>
  <si>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</si>
  <si>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</si>
  <si>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</si>
  <si>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</si>
  <si>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</si>
  <si>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</si>
  <si>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</si>
  <si>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</si>
  <si>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</si>
  <si>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</si>
  <si>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</si>
  <si>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</si>
  <si>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</si>
  <si>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</si>
  <si>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</si>
  <si>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</si>
  <si>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</si>
  <si>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</si>
  <si>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</si>
  <si>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</si>
  <si>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</si>
  <si>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</si>
  <si>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</si>
  <si>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</si>
  <si>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</si>
  <si>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</si>
  <si>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</si>
  <si>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</si>
  <si>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</si>
  <si>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</si>
  <si>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</si>
  <si>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</si>
  <si>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</si>
  <si>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</si>
  <si>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</si>
  <si>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</si>
  <si>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</si>
  <si>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</si>
  <si>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</si>
  <si>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</si>
  <si>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</si>
  <si>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</si>
  <si>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</si>
  <si>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</si>
  <si>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</si>
  <si>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</si>
  <si>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</si>
  <si>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</si>
  <si>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</si>
  <si>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</si>
  <si>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</si>
  <si>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</si>
  <si>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</si>
  <si>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</si>
  <si>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</si>
  <si>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</si>
  <si>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</si>
  <si>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</si>
  <si>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</si>
  <si>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</si>
  <si>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</si>
  <si>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</si>
  <si>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</si>
  <si>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</si>
  <si>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</si>
  <si>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</si>
  <si>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</si>
  <si>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</si>
  <si>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</si>
  <si>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</si>
  <si>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</si>
  <si>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</si>
  <si>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</si>
  <si>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</si>
  <si>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</si>
  <si>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</si>
  <si>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</si>
  <si>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</si>
  <si>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</si>
  <si>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</si>
  <si>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</si>
  <si>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</si>
  <si>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</si>
  <si>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</si>
  <si>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</si>
  <si>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</si>
  <si>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</si>
  <si>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</si>
  <si>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</si>
  <si>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</si>
  <si>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</si>
  <si>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</si>
  <si>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</si>
  <si>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</si>
  <si>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</si>
  <si>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</si>
  <si>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</si>
  <si>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</si>
  <si>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</si>
  <si>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</si>
  <si>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</si>
  <si>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</si>
  <si>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</si>
  <si>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</si>
  <si>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</si>
  <si>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</si>
  <si>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</si>
  <si>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</si>
  <si>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</si>
  <si>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</si>
  <si>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</si>
  <si>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</si>
  <si>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</si>
  <si>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</si>
  <si>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</si>
  <si>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</si>
  <si>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</si>
  <si>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</si>
  <si>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</si>
  <si>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</si>
  <si>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</si>
  <si>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</si>
  <si>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</si>
  <si>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</si>
  <si>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</si>
  <si>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</si>
  <si>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</si>
  <si>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</si>
  <si>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</si>
  <si>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</si>
  <si>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</si>
  <si>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</si>
  <si>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</si>
  <si>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</si>
  <si>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</si>
  <si>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</si>
  <si>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</si>
  <si>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</si>
  <si>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</si>
  <si>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</si>
  <si>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</si>
  <si>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</si>
  <si>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</si>
  <si>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</si>
  <si>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</si>
  <si>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</si>
  <si>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</si>
  <si>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</si>
  <si>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</si>
  <si>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</si>
  <si>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</si>
  <si>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</si>
  <si>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</si>
  <si>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</si>
  <si>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</si>
  <si>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</si>
  <si>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</si>
  <si>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</si>
  <si>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</si>
  <si>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</si>
  <si>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</si>
  <si>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</si>
  <si>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</si>
  <si>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</si>
  <si>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</si>
  <si>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</si>
  <si>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</si>
  <si>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</si>
  <si>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</si>
  <si>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</si>
  <si>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</si>
  <si>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</si>
  <si>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</si>
  <si>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</si>
  <si>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</si>
  <si>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</si>
  <si>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</si>
  <si>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</si>
  <si>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</si>
  <si>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</si>
  <si>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</si>
  <si>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</si>
  <si>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</si>
  <si>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</si>
  <si>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</si>
  <si>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</si>
  <si>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</si>
  <si>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</si>
  <si>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</si>
  <si>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</si>
  <si>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</si>
  <si>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</si>
  <si>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</si>
  <si>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</si>
  <si>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</si>
  <si>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</si>
  <si>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</si>
  <si>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</si>
  <si>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</si>
  <si>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</si>
  <si>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</si>
  <si>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</si>
  <si>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</si>
  <si>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</si>
  <si>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</si>
  <si>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</si>
  <si>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</si>
  <si>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</si>
  <si>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</si>
  <si>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</si>
  <si>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</si>
  <si>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</si>
  <si>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</si>
  <si>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</si>
  <si>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</si>
  <si>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</si>
  <si>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</si>
  <si>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</si>
  <si>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</si>
  <si>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</si>
  <si>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</si>
  <si>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</si>
  <si>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</si>
  <si>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</si>
  <si>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</si>
  <si>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</si>
  <si>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</si>
  <si>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</si>
  <si>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</si>
  <si>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</si>
  <si>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</si>
  <si>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</si>
  <si>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</si>
  <si>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</si>
  <si>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</si>
  <si>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</si>
  <si>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</si>
  <si>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</si>
  <si>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</si>
  <si>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</si>
  <si>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</si>
  <si>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</si>
  <si>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</si>
  <si>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</si>
  <si>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</si>
  <si>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</si>
  <si>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</si>
  <si>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</si>
  <si>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</si>
  <si>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</si>
  <si>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</si>
  <si>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</si>
  <si>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</si>
  <si>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</si>
  <si>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</si>
  <si>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</si>
  <si>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</si>
  <si>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</si>
  <si>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</si>
  <si>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</si>
  <si>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</si>
  <si>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</si>
  <si>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</si>
  <si>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</si>
  <si>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</si>
  <si>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</si>
  <si>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</si>
  <si>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</si>
  <si>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</si>
  <si>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</si>
  <si>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</si>
  <si>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</si>
  <si>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</si>
  <si>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</si>
  <si>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</si>
  <si>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</si>
  <si>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</si>
  <si>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</si>
  <si>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</si>
  <si>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</si>
  <si>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</si>
  <si>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</si>
  <si>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</si>
  <si>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</si>
  <si>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</si>
  <si>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</si>
  <si>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</si>
  <si>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</si>
  <si>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</si>
  <si>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</si>
  <si>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</si>
  <si>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</si>
  <si>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</si>
  <si>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</si>
  <si>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</si>
  <si>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</si>
  <si>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</si>
  <si>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</si>
  <si>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</si>
  <si>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</si>
  <si>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</si>
  <si>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</si>
  <si>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</si>
  <si>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</si>
  <si>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</si>
  <si>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</si>
  <si>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</si>
  <si>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</si>
  <si>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</si>
  <si>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</si>
  <si>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</si>
  <si>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</si>
  <si>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</si>
  <si>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</si>
  <si>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</si>
  <si>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</si>
  <si>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</si>
  <si>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</si>
  <si>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</si>
  <si>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</si>
  <si>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</si>
  <si>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</si>
  <si>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</si>
  <si>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</si>
  <si>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</si>
  <si>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</si>
  <si>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</si>
  <si>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</si>
  <si>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</si>
  <si>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</si>
  <si>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</si>
  <si>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</si>
  <si>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</si>
  <si>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</si>
  <si>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</si>
  <si>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</si>
  <si>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</si>
  <si>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</si>
  <si>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</si>
  <si>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</si>
  <si>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</si>
  <si>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</si>
  <si>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</si>
  <si>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</si>
  <si>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</si>
  <si>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</si>
  <si>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</si>
  <si>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</si>
  <si>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</si>
  <si>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</si>
  <si>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</si>
  <si>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</si>
  <si>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</si>
  <si>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</si>
  <si>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</si>
  <si>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</si>
  <si>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</si>
  <si>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</si>
  <si>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</si>
  <si>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</si>
  <si>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</si>
  <si>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</si>
  <si>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</si>
  <si>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</si>
  <si>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</si>
  <si>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</si>
  <si>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</si>
  <si>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</si>
  <si>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</si>
  <si>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</si>
  <si>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</si>
  <si>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</si>
  <si>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</si>
  <si>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</si>
  <si>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</si>
  <si>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</si>
  <si>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</si>
  <si>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</si>
  <si>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</si>
  <si>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</si>
  <si>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</si>
  <si>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</si>
  <si>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</si>
  <si>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</si>
  <si>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</si>
  <si>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</si>
  <si>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</si>
  <si>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</si>
  <si>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</si>
  <si>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</si>
  <si>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</si>
  <si>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</si>
  <si>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</si>
  <si>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</si>
  <si>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</si>
  <si>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</si>
  <si>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</si>
  <si>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</si>
  <si>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</si>
  <si>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</si>
  <si>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</si>
  <si>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</si>
  <si>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</si>
  <si>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</si>
  <si>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</si>
  <si>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</si>
  <si>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</si>
  <si>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</si>
  <si>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</si>
  <si>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</si>
  <si>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</si>
  <si>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</si>
  <si>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</si>
  <si>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</si>
  <si>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</si>
  <si>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</si>
  <si>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</si>
  <si>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</si>
  <si>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</si>
  <si>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</si>
  <si>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</si>
  <si>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</si>
  <si>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</si>
  <si>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</si>
  <si>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</si>
  <si>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</si>
  <si>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</si>
  <si>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</si>
  <si>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</si>
  <si>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</si>
  <si>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</si>
  <si>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</si>
  <si>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</si>
  <si>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</si>
  <si>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</si>
  <si>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</si>
  <si>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</si>
  <si>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</si>
  <si>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</si>
  <si>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</si>
  <si>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</si>
  <si>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</si>
  <si>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</si>
  <si>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</si>
  <si>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</si>
  <si>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</si>
  <si>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</si>
  <si>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</si>
  <si>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</si>
  <si>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</si>
  <si>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</si>
  <si>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</si>
  <si>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</si>
  <si>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</si>
  <si>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</si>
  <si>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</si>
  <si>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</si>
  <si>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</si>
  <si>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</si>
  <si>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</si>
  <si>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</si>
  <si>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</si>
  <si>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</si>
  <si>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</si>
  <si>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</si>
  <si>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</si>
  <si>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</si>
  <si>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</si>
  <si>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</si>
  <si>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</si>
  <si>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</si>
  <si>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</si>
  <si>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</si>
  <si>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</si>
  <si>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</si>
  <si>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</si>
  <si>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</si>
  <si>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</si>
  <si>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</si>
  <si>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</si>
  <si>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</si>
  <si>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</si>
  <si>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</si>
  <si>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</si>
  <si>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</si>
  <si>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</si>
  <si>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</si>
  <si>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</si>
  <si>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</si>
  <si>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</si>
  <si>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</si>
  <si>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</si>
  <si>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</si>
  <si>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</si>
  <si>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</si>
  <si>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</si>
  <si>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</si>
  <si>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</si>
  <si>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</si>
  <si>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</si>
  <si>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</si>
  <si>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</si>
  <si>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</si>
  <si>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</si>
  <si>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</si>
  <si>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</si>
  <si>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</si>
  <si>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</si>
  <si>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</si>
  <si>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</si>
  <si>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</si>
  <si>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</si>
  <si>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</si>
  <si>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</si>
  <si>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</si>
  <si>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</si>
  <si>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</si>
  <si>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</si>
  <si>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</si>
  <si>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</si>
  <si>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</si>
  <si>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</si>
  <si>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</si>
  <si>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</si>
  <si>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</si>
  <si>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</si>
  <si>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</si>
  <si>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</si>
  <si>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</si>
  <si>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</si>
  <si>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</si>
  <si>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</si>
  <si>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</si>
  <si>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</si>
  <si>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</si>
  <si>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</si>
  <si>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</si>
  <si>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</si>
  <si>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</si>
  <si>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</si>
  <si>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</si>
  <si>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</si>
  <si>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</si>
  <si>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</si>
  <si>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</si>
  <si>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</si>
  <si>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</si>
  <si>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</si>
  <si>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</si>
  <si>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</si>
  <si>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</si>
  <si>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</si>
  <si>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</si>
  <si>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</si>
  <si>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</si>
  <si>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</si>
  <si>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</si>
  <si>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</si>
  <si>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</si>
  <si>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</si>
  <si>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</si>
  <si>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</si>
  <si>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</si>
  <si>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</si>
  <si>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</si>
  <si>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</si>
  <si>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</si>
  <si>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</si>
  <si>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</si>
  <si>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</si>
  <si>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</si>
  <si>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</si>
  <si>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</si>
  <si>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</si>
  <si>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</si>
  <si>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</si>
  <si>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</si>
  <si>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</si>
  <si>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</si>
  <si>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</si>
  <si>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</si>
  <si>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</si>
  <si>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</si>
  <si>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</si>
  <si>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</si>
  <si>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</si>
  <si>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</si>
  <si>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</si>
  <si>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</si>
  <si>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</si>
  <si>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</si>
  <si>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</si>
  <si>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</si>
  <si>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</si>
  <si>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</si>
  <si>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</si>
  <si>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</si>
  <si>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</si>
  <si>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</si>
  <si>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</si>
  <si>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</si>
  <si>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</si>
  <si>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</si>
  <si>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</si>
  <si>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</si>
  <si>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</si>
  <si>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</si>
  <si>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</si>
  <si>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</si>
  <si>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</si>
  <si>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</si>
  <si>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</si>
  <si>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</si>
  <si>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</si>
  <si>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</si>
  <si>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</si>
  <si>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</si>
  <si>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</si>
  <si>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</si>
  <si>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</si>
  <si>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</si>
  <si>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</si>
  <si>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</si>
  <si>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</si>
  <si>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</si>
  <si>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</si>
  <si>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</si>
  <si>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</si>
  <si>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</si>
  <si>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</si>
  <si>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</si>
  <si>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</si>
  <si>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</si>
  <si>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</si>
  <si>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</si>
  <si>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</si>
  <si>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</si>
  <si>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</si>
  <si>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</si>
  <si>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</si>
  <si>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</si>
  <si>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</si>
  <si>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</si>
  <si>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</si>
  <si>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</si>
  <si>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</si>
  <si>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</si>
  <si>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</si>
  <si>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</si>
  <si>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</si>
  <si>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</si>
  <si>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</si>
  <si>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</si>
  <si>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</si>
  <si>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</si>
  <si>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</si>
  <si>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</si>
  <si>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</si>
  <si>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</si>
  <si>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</si>
  <si>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</si>
  <si>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</si>
  <si>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</si>
  <si>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</si>
  <si>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</si>
  <si>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</si>
  <si>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</si>
  <si>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</si>
  <si>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</si>
  <si>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</si>
  <si>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</si>
  <si>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</si>
  <si>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</si>
  <si>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</si>
  <si>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</si>
  <si>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</si>
  <si>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</si>
  <si>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</si>
  <si>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</si>
  <si>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</si>
  <si>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</si>
  <si>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</si>
  <si>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</si>
  <si>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</si>
  <si>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</si>
  <si>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</si>
  <si>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</si>
  <si>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</si>
  <si>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</si>
  <si>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</si>
  <si>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</si>
  <si>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</si>
  <si>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</si>
  <si>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</si>
  <si>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</si>
  <si>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</si>
  <si>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</si>
  <si>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</si>
  <si>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</si>
  <si>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</si>
  <si>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</si>
  <si>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</si>
  <si>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</si>
  <si>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</si>
  <si>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</si>
  <si>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</si>
  <si>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</si>
  <si>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</si>
  <si>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</si>
  <si>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</si>
  <si>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</si>
  <si>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</si>
  <si>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</si>
  <si>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</si>
  <si>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</si>
  <si>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</si>
  <si>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</si>
  <si>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</si>
  <si>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</si>
  <si>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</si>
  <si>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</si>
  <si>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</si>
  <si>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</si>
  <si>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</si>
  <si>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</si>
  <si>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</si>
  <si>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</si>
  <si>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</si>
  <si>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</si>
  <si>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</si>
  <si>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</si>
  <si>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</si>
  <si>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</si>
  <si>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</si>
  <si>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</si>
  <si>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</si>
  <si>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</si>
  <si>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</si>
  <si>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</si>
  <si>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</si>
  <si>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</si>
  <si>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</si>
  <si>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</si>
  <si>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</si>
  <si>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</si>
  <si>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</si>
  <si>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</si>
  <si>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</si>
  <si>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</si>
  <si>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</si>
  <si>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</si>
  <si>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</si>
  <si>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</si>
  <si>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</si>
  <si>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</si>
  <si>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</si>
  <si>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</si>
  <si>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</si>
  <si>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</si>
  <si>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</si>
  <si>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</si>
  <si>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</si>
  <si>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</si>
  <si>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</si>
  <si>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</si>
  <si>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</si>
  <si>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</si>
  <si>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</si>
  <si>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</si>
  <si>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</si>
  <si>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</si>
  <si>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</si>
  <si>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</si>
  <si>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</si>
  <si>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</si>
  <si>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</si>
  <si>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</si>
  <si>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</si>
  <si>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</si>
  <si>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</si>
  <si>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</si>
  <si>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</si>
  <si>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</si>
  <si>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</si>
  <si>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</si>
  <si>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</si>
  <si>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</si>
  <si>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</si>
  <si>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</si>
  <si>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</si>
  <si>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</si>
  <si>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</si>
  <si>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</si>
  <si>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</si>
  <si>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</si>
  <si>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</si>
  <si>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</si>
  <si>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</si>
  <si>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</si>
  <si>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</si>
  <si>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</si>
  <si>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</si>
  <si>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</si>
  <si>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</si>
  <si>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</si>
  <si>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</si>
  <si>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</si>
  <si>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</si>
  <si>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</si>
  <si>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</si>
  <si>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</si>
  <si>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</si>
  <si>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</si>
  <si>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</si>
  <si>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</si>
  <si>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</si>
  <si>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</si>
  <si>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</si>
  <si>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</si>
  <si>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</si>
  <si>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</si>
  <si>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</si>
  <si>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</si>
  <si>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</si>
  <si>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</si>
  <si>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</si>
  <si>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</si>
  <si>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</si>
  <si>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</si>
  <si>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</si>
  <si>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</si>
  <si>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</si>
  <si>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</si>
  <si>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</si>
  <si>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</si>
  <si>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</si>
  <si>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</si>
  <si>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</si>
  <si>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</si>
  <si>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</si>
  <si>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</si>
  <si>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</si>
  <si>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</si>
  <si>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</si>
  <si>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</si>
  <si>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</si>
  <si>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</si>
  <si>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</si>
  <si>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</si>
  <si>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</si>
  <si>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</si>
  <si>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</si>
  <si>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</si>
  <si>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</si>
  <si>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</si>
  <si>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</si>
  <si>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</si>
  <si>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</si>
  <si>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</si>
  <si>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</si>
  <si>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</si>
  <si>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</si>
  <si>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</si>
  <si>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</si>
  <si>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</si>
  <si>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</si>
  <si>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</si>
  <si>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</si>
  <si>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</si>
  <si>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</si>
  <si>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</si>
  <si>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</si>
  <si>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</si>
  <si>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</si>
  <si>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</si>
  <si>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</si>
  <si>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</si>
  <si>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</si>
  <si>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</si>
  <si>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</si>
  <si>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</si>
  <si>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</si>
  <si>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</si>
  <si>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</si>
  <si>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</si>
  <si>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</si>
  <si>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</si>
  <si>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</si>
  <si>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</si>
  <si>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</si>
  <si>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</si>
  <si>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</si>
  <si>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</si>
  <si>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</si>
  <si>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</si>
  <si>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</si>
  <si>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</si>
  <si>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</si>
  <si>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</si>
  <si>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</si>
  <si>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</si>
  <si>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</si>
  <si>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</si>
  <si>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</si>
  <si>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</si>
  <si>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</si>
  <si>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</si>
  <si>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</si>
  <si>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</si>
  <si>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</si>
  <si>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</si>
  <si>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</si>
  <si>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</si>
  <si>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</si>
  <si>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</si>
  <si>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</si>
  <si>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</si>
  <si>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</si>
  <si>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</si>
  <si>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</si>
  <si>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</si>
  <si>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</si>
  <si>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</si>
  <si>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</si>
  <si>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</si>
  <si>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</si>
  <si>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</si>
  <si>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</si>
  <si>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</si>
  <si>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</si>
  <si>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</si>
  <si>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</si>
  <si>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</si>
  <si>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</si>
  <si>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</si>
  <si>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</si>
  <si>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</si>
  <si>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</si>
  <si>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</si>
  <si>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</si>
  <si>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</si>
  <si>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</si>
  <si>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</si>
  <si>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</si>
  <si>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</si>
  <si>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</si>
  <si>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</si>
  <si>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</si>
  <si>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</si>
  <si>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</si>
  <si>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</si>
  <si>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</si>
  <si>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</si>
  <si>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</si>
  <si>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</si>
  <si>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</si>
  <si>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</si>
  <si>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</si>
  <si>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</si>
  <si>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</si>
  <si>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</si>
  <si>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</si>
  <si>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</si>
  <si>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</si>
  <si>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</si>
  <si>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</si>
  <si>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</si>
  <si>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</si>
  <si>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</si>
  <si>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</si>
  <si>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</si>
  <si>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</si>
  <si>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</si>
  <si>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</si>
  <si>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</si>
  <si>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</si>
  <si>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</si>
  <si>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</si>
  <si>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</si>
  <si>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</si>
  <si>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</si>
  <si>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</si>
  <si>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</si>
  <si>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</si>
  <si>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</si>
  <si>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</si>
  <si>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</si>
  <si>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</si>
  <si>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</si>
  <si>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</si>
  <si>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</si>
  <si>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</si>
  <si>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</si>
  <si>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</si>
  <si>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</si>
  <si>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</si>
  <si>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</si>
  <si>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</si>
  <si>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</si>
  <si>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</si>
  <si>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</si>
  <si>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</si>
  <si>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</si>
  <si>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</si>
  <si>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</si>
  <si>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</si>
  <si>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</si>
  <si>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</si>
  <si>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</si>
  <si>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</si>
  <si>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</si>
  <si>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</si>
  <si>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</si>
  <si>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</si>
  <si>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</si>
  <si>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</si>
  <si>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</si>
  <si>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</si>
  <si>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</si>
  <si>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</si>
  <si>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</si>
  <si>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</si>
  <si>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</si>
  <si>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</si>
  <si>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</si>
  <si>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</si>
  <si>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</si>
  <si>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</si>
  <si>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</si>
  <si>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</si>
  <si>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</si>
  <si>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</si>
  <si>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</si>
  <si>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</si>
  <si>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</si>
  <si>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</si>
  <si>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</si>
  <si>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</si>
  <si>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</si>
  <si>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</si>
  <si>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</si>
  <si>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</si>
  <si>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</si>
  <si>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</si>
  <si>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</si>
  <si>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</si>
  <si>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</si>
  <si>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</si>
  <si>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</si>
  <si>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</si>
  <si>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</si>
  <si>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</si>
  <si>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</si>
  <si>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</si>
  <si>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</si>
  <si>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</si>
  <si>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</si>
  <si>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</si>
  <si>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</si>
  <si>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</si>
  <si>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</si>
  <si>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</si>
  <si>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</si>
  <si>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</si>
  <si>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</si>
  <si>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</si>
  <si>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</si>
  <si>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</si>
  <si>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</si>
  <si>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</si>
  <si>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</si>
  <si>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</si>
  <si>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</si>
  <si>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</si>
  <si>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</si>
  <si>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</si>
  <si>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</si>
  <si>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</si>
  <si>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</si>
  <si>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</si>
  <si>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</si>
  <si>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</si>
  <si>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</si>
  <si>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</si>
  <si>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</si>
  <si>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</si>
  <si>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</si>
  <si>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</si>
  <si>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</si>
  <si>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</si>
  <si>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</si>
  <si>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</si>
  <si>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</si>
  <si>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</si>
  <si>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</si>
  <si>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</si>
  <si>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</si>
  <si>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</si>
  <si>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</si>
  <si>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</si>
  <si>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</si>
  <si>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</si>
  <si>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</si>
  <si>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</si>
  <si>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</si>
  <si>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</si>
  <si>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</si>
  <si>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</si>
  <si>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</si>
  <si>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</si>
  <si>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</si>
  <si>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</si>
  <si>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</si>
  <si>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</si>
  <si>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</si>
  <si>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</si>
  <si>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</si>
  <si>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</si>
  <si>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</si>
  <si>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</si>
  <si>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</si>
  <si>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</si>
  <si>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</si>
  <si>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</si>
  <si>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</si>
  <si>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</si>
  <si>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</si>
  <si>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</si>
  <si>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</si>
  <si>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</si>
  <si>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</si>
  <si>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</si>
  <si>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</si>
  <si>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</si>
  <si>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</si>
  <si>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</si>
  <si>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</si>
  <si>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</si>
  <si>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</si>
  <si>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</si>
  <si>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</si>
  <si>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</si>
  <si>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</si>
  <si>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</si>
  <si>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</si>
  <si>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</si>
  <si>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</si>
  <si>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</si>
  <si>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</si>
  <si>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</si>
  <si>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</si>
  <si>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</si>
  <si>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</si>
  <si>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</si>
  <si>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</si>
  <si>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</si>
  <si>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</si>
  <si>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</si>
  <si>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</si>
  <si>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</si>
  <si>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</si>
  <si>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</si>
  <si>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</si>
  <si>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</si>
  <si>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</si>
  <si>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</si>
  <si>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</si>
  <si>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</si>
  <si>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</si>
  <si>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</si>
  <si>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</si>
  <si>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</si>
  <si>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</si>
  <si>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</si>
  <si>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</si>
  <si>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</si>
  <si>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</si>
  <si>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</si>
  <si>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</si>
  <si>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</si>
  <si>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</si>
  <si>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</si>
  <si>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</si>
  <si>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</si>
  <si>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</si>
  <si>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</si>
  <si>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</si>
  <si>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</si>
  <si>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</si>
  <si>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</si>
  <si>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</si>
  <si>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</si>
  <si>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</si>
  <si>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</si>
  <si>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</si>
  <si>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</si>
  <si>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</si>
  <si>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</si>
  <si>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</si>
  <si>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</si>
  <si>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</si>
  <si>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</si>
  <si>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</si>
  <si>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</si>
  <si>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</si>
  <si>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</si>
  <si>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</si>
  <si>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</si>
  <si>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</si>
  <si>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</si>
  <si>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</si>
  <si>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</si>
  <si>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</si>
  <si>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</si>
  <si>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</si>
  <si>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</si>
  <si>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</si>
  <si>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</si>
  <si>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</si>
  <si>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</si>
  <si>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</si>
  <si>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</si>
  <si>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</si>
  <si>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</si>
  <si>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</si>
  <si>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</si>
  <si>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</si>
  <si>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</si>
  <si>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</si>
  <si>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</si>
  <si>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</si>
  <si>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</si>
  <si>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</si>
  <si>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</si>
  <si>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</si>
  <si>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</si>
  <si>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</si>
  <si>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</si>
  <si>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</si>
  <si>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</si>
  <si>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</si>
  <si>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</si>
  <si>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</si>
  <si>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</si>
  <si>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</si>
  <si>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</si>
  <si>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</si>
  <si>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</si>
  <si>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</si>
  <si>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</si>
  <si>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</si>
  <si>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</si>
  <si>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</si>
  <si>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</si>
  <si>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</si>
  <si>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</si>
  <si>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</si>
  <si>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</si>
  <si>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</si>
  <si>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</si>
  <si>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</si>
  <si>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</si>
  <si>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</si>
  <si>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</si>
  <si>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</si>
  <si>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</si>
  <si>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</si>
  <si>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</si>
  <si>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</si>
  <si>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</si>
  <si>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</si>
  <si>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</si>
  <si>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</si>
  <si>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</si>
  <si>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</si>
  <si>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</si>
  <si>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</si>
  <si>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</si>
  <si>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</si>
  <si>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</si>
  <si>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</si>
  <si>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</si>
  <si>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</si>
  <si>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</si>
  <si>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</si>
  <si>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</si>
  <si>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</si>
  <si>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</si>
  <si>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</si>
  <si>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</si>
  <si>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</si>
  <si>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</si>
  <si>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</si>
  <si>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</si>
  <si>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</si>
  <si>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</si>
  <si>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</si>
  <si>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</si>
  <si>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</si>
  <si>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</si>
  <si>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</si>
  <si>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</si>
  <si>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</si>
  <si>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</si>
  <si>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</si>
  <si>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</si>
  <si>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</si>
  <si>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</si>
  <si>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</si>
  <si>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</si>
  <si>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</si>
  <si>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</si>
  <si>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</si>
  <si>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</si>
  <si>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</si>
  <si>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</si>
  <si>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</si>
  <si>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</si>
  <si>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</si>
  <si>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</si>
  <si>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</si>
  <si>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</si>
  <si>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</si>
  <si>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</si>
  <si>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</si>
  <si>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</si>
  <si>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</si>
  <si>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</si>
  <si>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</si>
  <si>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</si>
  <si>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</si>
  <si>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</si>
  <si>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</si>
  <si>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</si>
  <si>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</si>
  <si>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</si>
  <si>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</si>
  <si>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</si>
  <si>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</si>
  <si>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</si>
  <si>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</si>
  <si>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</si>
  <si>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</si>
  <si>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</si>
  <si>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</si>
  <si>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</si>
  <si>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</si>
  <si>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</si>
  <si>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</si>
  <si>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</si>
  <si>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</si>
  <si>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</si>
  <si>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</si>
  <si>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</si>
  <si>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</si>
  <si>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</si>
  <si>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</si>
  <si>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</si>
  <si>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</si>
  <si>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</si>
  <si>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</si>
  <si>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</si>
  <si>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</si>
  <si>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</si>
  <si>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</si>
  <si>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</si>
  <si>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</si>
  <si>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</si>
  <si>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</si>
  <si>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</si>
  <si>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</si>
  <si>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</si>
  <si>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</si>
  <si>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</si>
  <si>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</si>
  <si>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</si>
  <si>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</si>
  <si>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</si>
  <si>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</si>
  <si>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</si>
  <si>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</si>
  <si>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</si>
  <si>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</si>
  <si>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</si>
  <si>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</si>
  <si>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</si>
  <si>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</si>
  <si>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</si>
  <si>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</si>
  <si>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</si>
  <si>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</si>
  <si>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</si>
  <si>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</si>
  <si>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</si>
  <si>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</si>
  <si>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</si>
  <si>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</si>
  <si>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</si>
  <si>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</si>
  <si>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</si>
  <si>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</si>
  <si>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</si>
  <si>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</si>
  <si>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</si>
  <si>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</si>
  <si>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</si>
  <si>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</si>
  <si>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</si>
  <si>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</si>
  <si>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</si>
  <si>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</si>
  <si>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</si>
  <si>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</si>
  <si>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</si>
  <si>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</si>
  <si>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</si>
  <si>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</si>
  <si>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</si>
  <si>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</si>
  <si>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</si>
  <si>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</si>
  <si>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</si>
  <si>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</si>
  <si>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</si>
  <si>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</si>
  <si>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</si>
  <si>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</si>
  <si>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</si>
  <si>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</si>
  <si>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</si>
  <si>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</si>
  <si>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</si>
  <si>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</si>
  <si>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</si>
  <si>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</si>
  <si>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</si>
  <si>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</si>
  <si>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</si>
  <si>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</si>
  <si>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</si>
  <si>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</si>
  <si>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</si>
  <si>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</si>
  <si>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</si>
  <si>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</si>
  <si>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</si>
  <si>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</si>
  <si>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</si>
  <si>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</si>
  <si>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</si>
  <si>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</si>
  <si>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</si>
  <si>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</si>
  <si>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</si>
  <si>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</si>
  <si>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</si>
  <si>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</si>
  <si>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</si>
  <si>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</si>
  <si>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</si>
  <si>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</si>
  <si>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</si>
  <si>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</si>
  <si>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</si>
  <si>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</si>
  <si>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</si>
  <si>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</si>
  <si>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</si>
  <si>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</si>
  <si>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</si>
  <si>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</si>
  <si>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</si>
  <si>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</si>
  <si>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</si>
  <si>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</si>
  <si>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</si>
  <si>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</si>
  <si>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</si>
  <si>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</si>
  <si>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</si>
  <si>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</si>
  <si>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</si>
  <si>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</si>
  <si>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</si>
  <si>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</si>
  <si>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</si>
  <si>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</si>
  <si>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</si>
  <si>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</si>
  <si>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</si>
  <si>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</si>
  <si>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</si>
  <si>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</si>
  <si>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</si>
  <si>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</si>
  <si>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</si>
  <si>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</si>
  <si>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</si>
  <si>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</si>
  <si>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</si>
  <si>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</si>
  <si>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</si>
  <si>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</si>
  <si>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</si>
  <si>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</si>
  <si>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</si>
  <si>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</si>
  <si>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</si>
  <si>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</si>
  <si>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</si>
  <si>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</si>
  <si>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</si>
  <si>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</si>
  <si>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</si>
  <si>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</si>
  <si>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</si>
  <si>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</si>
  <si>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</si>
  <si>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</si>
  <si>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</si>
  <si>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</si>
  <si>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</si>
  <si>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</si>
  <si>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</si>
  <si>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</si>
  <si>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</si>
  <si>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</si>
  <si>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</si>
  <si>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</si>
  <si>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</si>
  <si>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</si>
  <si>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</si>
  <si>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</si>
  <si>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</si>
  <si>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</si>
  <si>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</si>
  <si>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</si>
  <si>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</si>
  <si>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</si>
  <si>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</si>
  <si>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</si>
  <si>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</si>
  <si>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</si>
  <si>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</si>
  <si>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</si>
  <si>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</si>
  <si>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</si>
  <si>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</si>
  <si>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</si>
  <si>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</si>
  <si>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</si>
  <si>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</si>
  <si>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</si>
  <si>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</si>
  <si>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</si>
  <si>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</si>
  <si>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</si>
  <si>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</si>
  <si>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</si>
  <si>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</si>
  <si>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</si>
  <si>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</si>
  <si>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</si>
  <si>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</si>
  <si>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</si>
  <si>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</si>
  <si>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</si>
  <si>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</si>
  <si>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</si>
  <si>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</si>
  <si>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</si>
  <si>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</si>
  <si>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</si>
  <si>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</si>
  <si>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</si>
  <si>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</si>
  <si>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</si>
  <si>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</si>
  <si>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</si>
  <si>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</si>
  <si>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</si>
  <si>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</si>
  <si>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</si>
  <si>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</si>
  <si>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</si>
  <si>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</si>
  <si>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</si>
  <si>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</si>
  <si>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</si>
  <si>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</si>
  <si>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</si>
  <si>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</si>
  <si>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</si>
  <si>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</si>
  <si>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</si>
  <si>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</si>
  <si>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</si>
  <si>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</si>
  <si>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</si>
  <si>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</si>
  <si>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</si>
  <si>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</si>
  <si>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</si>
  <si>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</si>
  <si>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</si>
  <si>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</si>
  <si>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</si>
  <si>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</si>
  <si>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</si>
  <si>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</si>
  <si>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</si>
  <si>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</si>
  <si>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</si>
  <si>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</si>
  <si>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</si>
  <si>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</si>
  <si>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</si>
  <si>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</si>
  <si>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</si>
  <si>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</si>
  <si>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</si>
  <si>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</si>
  <si>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</si>
  <si>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</si>
  <si>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</si>
  <si>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</si>
  <si>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</si>
  <si>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</si>
  <si>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</si>
  <si>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</si>
  <si>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</si>
  <si>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</si>
  <si>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</si>
  <si>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</si>
  <si>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</si>
  <si>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</si>
  <si>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</si>
  <si>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</si>
  <si>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</si>
  <si>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</si>
  <si>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</si>
  <si>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</si>
  <si>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</si>
  <si>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</si>
  <si>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</si>
  <si>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</si>
  <si>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</si>
  <si>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</si>
  <si>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</si>
  <si>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</si>
  <si>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</si>
  <si>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</si>
  <si>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</si>
  <si>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</si>
  <si>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</si>
  <si>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</si>
  <si>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</si>
  <si>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</si>
  <si>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</si>
  <si>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</si>
  <si>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</si>
  <si>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</si>
  <si>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</si>
  <si>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</si>
  <si>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</si>
  <si>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</si>
  <si>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</si>
  <si>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</si>
  <si>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</si>
  <si>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</si>
  <si>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</si>
  <si>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</si>
  <si>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</si>
  <si>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</si>
  <si>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</si>
  <si>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</si>
  <si>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</si>
  <si>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</si>
  <si>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</si>
  <si>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</si>
  <si>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</si>
  <si>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</si>
  <si>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</si>
  <si>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</si>
  <si>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</si>
  <si>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</si>
  <si>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</si>
  <si>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</si>
  <si>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</si>
  <si>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</si>
  <si>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</si>
  <si>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</si>
  <si>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</si>
  <si>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</si>
  <si>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</si>
  <si>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</si>
  <si>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</si>
  <si>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</si>
  <si>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</si>
  <si>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</si>
  <si>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</si>
  <si>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</si>
  <si>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</si>
  <si>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</si>
  <si>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</si>
  <si>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</si>
  <si>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</si>
  <si>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</si>
  <si>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</si>
  <si>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</si>
  <si>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</si>
  <si>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</si>
  <si>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</si>
  <si>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</si>
  <si>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</si>
  <si>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</si>
  <si>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</si>
  <si>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</si>
  <si>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</si>
  <si>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</si>
  <si>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</si>
  <si>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</si>
  <si>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</si>
  <si>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</si>
  <si>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</si>
  <si>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</si>
  <si>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</si>
  <si>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</si>
  <si>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</si>
  <si>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</si>
  <si>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</si>
  <si>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</si>
  <si>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</si>
  <si>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</si>
  <si>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</si>
  <si>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</si>
  <si>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</si>
  <si>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</si>
  <si>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</si>
  <si>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</si>
  <si>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</si>
  <si>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</si>
  <si>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</si>
  <si>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</si>
  <si>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</si>
  <si>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</si>
  <si>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</si>
  <si>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</si>
  <si>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</si>
  <si>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</si>
  <si>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</si>
  <si>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</si>
  <si>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</si>
  <si>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</si>
  <si>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</si>
  <si>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</si>
  <si>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</si>
  <si>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</si>
  <si>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</si>
  <si>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</si>
  <si>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</si>
  <si>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</si>
  <si>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</si>
  <si>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</si>
  <si>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</si>
  <si>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</si>
  <si>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</si>
  <si>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</si>
  <si>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</si>
  <si>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</si>
  <si>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</si>
  <si>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</si>
  <si>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</si>
  <si>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</si>
  <si>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</si>
  <si>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</si>
  <si>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</si>
  <si>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</si>
  <si>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</si>
  <si>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</si>
  <si>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</si>
  <si>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</si>
  <si>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</si>
  <si>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</si>
  <si>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</si>
  <si>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</si>
  <si>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</si>
  <si>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</si>
  <si>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</si>
  <si>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</si>
  <si>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</si>
  <si>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</si>
  <si>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</si>
  <si>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</si>
  <si>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</si>
  <si>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</si>
  <si>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</si>
  <si>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</si>
  <si>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</si>
  <si>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</si>
  <si>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</si>
  <si>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</si>
  <si>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</si>
  <si>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</si>
  <si>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</si>
  <si>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</si>
  <si>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</si>
  <si>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</si>
  <si>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</si>
  <si>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</si>
  <si>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</si>
  <si>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</si>
  <si>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</si>
  <si>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</si>
  <si>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</si>
  <si>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</si>
  <si>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</si>
  <si>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</si>
  <si>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</si>
  <si>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</si>
  <si>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</si>
  <si>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</si>
  <si>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</si>
  <si>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</si>
  <si>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</si>
  <si>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</si>
  <si>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</si>
  <si>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</si>
  <si>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</si>
  <si>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</si>
  <si>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</si>
  <si>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</si>
  <si>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</si>
  <si>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</si>
  <si>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</si>
  <si>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</si>
  <si>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</si>
  <si>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</si>
  <si>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</si>
  <si>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</si>
  <si>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</si>
  <si>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</si>
  <si>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</si>
  <si>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</si>
  <si>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</si>
  <si>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</si>
  <si>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</si>
  <si>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</si>
  <si>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</si>
  <si>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</si>
  <si>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</si>
  <si>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</si>
  <si>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</si>
  <si>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</si>
  <si>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</si>
  <si>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</si>
  <si>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</si>
  <si>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</si>
  <si>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</si>
  <si>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</si>
  <si>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</si>
  <si>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</si>
  <si>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</si>
  <si>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</si>
  <si>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</si>
  <si>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</si>
  <si>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</si>
  <si>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</si>
  <si>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</si>
  <si>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</si>
  <si>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</si>
  <si>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</si>
  <si>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</si>
  <si>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</si>
  <si>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</si>
  <si>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</si>
  <si>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</si>
  <si>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</si>
  <si>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</si>
  <si>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</si>
  <si>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</si>
  <si>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</si>
  <si>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</si>
  <si>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</si>
  <si>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</si>
  <si>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</si>
  <si>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</si>
  <si>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</si>
  <si>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</si>
  <si>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</si>
  <si>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</si>
  <si>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</si>
  <si>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</si>
  <si>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</si>
  <si>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</si>
  <si>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</si>
  <si>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</si>
  <si>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</si>
  <si>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</si>
  <si>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</si>
  <si>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</si>
  <si>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</si>
  <si>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</si>
  <si>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</si>
  <si>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</si>
  <si>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</si>
  <si>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</si>
  <si>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</si>
  <si>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</si>
  <si>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</si>
  <si>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</si>
  <si>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</si>
  <si>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</si>
  <si>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</si>
  <si>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</si>
  <si>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</si>
  <si>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</si>
  <si>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</si>
  <si>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</si>
  <si>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</si>
  <si>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</si>
  <si>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</si>
  <si>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</si>
  <si>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</si>
  <si>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</si>
  <si>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</si>
  <si>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</si>
  <si>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</si>
  <si>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</si>
  <si>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</si>
  <si>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</si>
  <si>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</si>
  <si>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</si>
  <si>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</si>
  <si>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</si>
  <si>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</si>
  <si>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</si>
  <si>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</si>
  <si>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</si>
  <si>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</si>
  <si>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</si>
  <si>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</si>
  <si>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</si>
  <si>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</si>
  <si>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</si>
  <si>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</si>
  <si>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</si>
  <si>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</si>
  <si>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</si>
  <si>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</si>
  <si>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</si>
  <si>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</si>
  <si>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</si>
  <si>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</si>
  <si>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</si>
  <si>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</si>
  <si>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</si>
  <si>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</si>
  <si>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</si>
  <si>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</si>
  <si>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</si>
  <si>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</si>
  <si>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</si>
  <si>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</si>
  <si>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</si>
  <si>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</si>
  <si>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</si>
  <si>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</si>
  <si>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</si>
  <si>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</si>
  <si>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</si>
  <si>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</si>
  <si>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</si>
  <si>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</si>
  <si>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</si>
  <si>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</si>
  <si>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</si>
  <si>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</si>
  <si>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</si>
  <si>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</si>
  <si>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</si>
  <si>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</si>
  <si>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</si>
  <si>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</si>
  <si>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</si>
  <si>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</si>
  <si>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</si>
  <si>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</si>
  <si>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</si>
  <si>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</si>
  <si>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</si>
  <si>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</si>
  <si>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</si>
  <si>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</si>
  <si>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</si>
  <si>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</si>
  <si>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</si>
  <si>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</si>
  <si>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</si>
  <si>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</si>
  <si>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</si>
  <si>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</si>
  <si>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</si>
  <si>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</si>
  <si>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</si>
  <si>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</si>
  <si>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</si>
  <si>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</si>
  <si>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</si>
  <si>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</si>
  <si>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</si>
  <si>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</si>
  <si>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</si>
  <si>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</si>
  <si>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</si>
  <si>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</si>
  <si>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</si>
  <si>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</si>
  <si>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</si>
  <si>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</si>
  <si>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</si>
  <si>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</si>
  <si>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</si>
  <si>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</si>
  <si>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</si>
  <si>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</si>
  <si>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</si>
  <si>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</si>
  <si>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</si>
  <si>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</si>
  <si>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</si>
  <si>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</si>
  <si>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</si>
  <si>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</si>
  <si>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</si>
  <si>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</si>
  <si>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</si>
  <si>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</si>
  <si>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</si>
  <si>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</si>
  <si>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</si>
  <si>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</si>
  <si>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</si>
  <si>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</si>
  <si>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</si>
  <si>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</si>
  <si>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</si>
  <si>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</si>
  <si>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</si>
  <si>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</si>
  <si>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</si>
  <si>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</si>
  <si>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</si>
  <si>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</si>
  <si>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</si>
  <si>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</si>
  <si>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</si>
  <si>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</si>
  <si>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</si>
  <si>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</si>
  <si>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</si>
  <si>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</si>
  <si>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</si>
  <si>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</si>
  <si>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</si>
  <si>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</si>
  <si>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</si>
  <si>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</si>
  <si>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</si>
  <si>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</si>
  <si>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</si>
  <si>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</si>
  <si>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</si>
  <si>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</si>
  <si>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</si>
  <si>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</si>
  <si>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</si>
  <si>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</si>
  <si>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</si>
  <si>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</si>
  <si>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</si>
  <si>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</si>
  <si>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</si>
  <si>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</si>
  <si>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</si>
  <si>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</si>
  <si>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</si>
  <si>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</si>
  <si>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</si>
  <si>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</si>
  <si>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</si>
  <si>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</si>
  <si>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</si>
  <si>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</si>
  <si>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</si>
  <si>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</si>
  <si>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</si>
  <si>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</si>
  <si>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</si>
  <si>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</si>
  <si>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</si>
  <si>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</si>
  <si>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</si>
  <si>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</si>
  <si>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</si>
  <si>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</si>
  <si>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</si>
  <si>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</si>
  <si>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</si>
  <si>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</si>
  <si>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</si>
  <si>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</si>
  <si>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</si>
  <si>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</si>
  <si>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</si>
  <si>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</si>
  <si>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</si>
  <si>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</si>
  <si>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</si>
  <si>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</si>
  <si>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</si>
  <si>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</si>
  <si>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</si>
  <si>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</si>
  <si>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</si>
  <si>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</si>
  <si>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</si>
  <si>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</si>
  <si>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</si>
  <si>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</si>
  <si>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</si>
  <si>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</si>
  <si>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</si>
  <si>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</si>
  <si>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</si>
  <si>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</si>
  <si>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</si>
  <si>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</si>
  <si>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</si>
  <si>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</si>
  <si>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</si>
  <si>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</si>
  <si>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</si>
  <si>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</si>
  <si>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</si>
  <si>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</si>
  <si>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</si>
  <si>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</si>
  <si>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</si>
  <si>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</si>
  <si>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</si>
  <si>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</si>
  <si>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</si>
  <si>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</si>
  <si>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</si>
  <si>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</si>
  <si>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</si>
  <si>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</si>
  <si>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</si>
  <si>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</si>
  <si>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</si>
  <si>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</si>
  <si>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</si>
  <si>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</si>
  <si>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</si>
  <si>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</si>
  <si>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</si>
  <si>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</si>
  <si>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</si>
  <si>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</si>
  <si>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</si>
  <si>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</si>
  <si>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</si>
  <si>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</si>
  <si>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</si>
  <si>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</si>
  <si>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</si>
  <si>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</si>
  <si>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</si>
  <si>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</si>
  <si>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</si>
  <si>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</si>
  <si>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</si>
  <si>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</si>
  <si>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</si>
  <si>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</si>
  <si>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</si>
  <si>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</si>
  <si>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</si>
  <si>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</si>
  <si>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</si>
  <si>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</si>
  <si>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</si>
  <si>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</si>
  <si>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</si>
  <si>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</si>
  <si>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</si>
  <si>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</si>
  <si>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</si>
  <si>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</si>
  <si>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</si>
  <si>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</si>
  <si>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</si>
  <si>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</si>
  <si>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</si>
  <si>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</si>
  <si>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</si>
  <si>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</si>
  <si>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</si>
  <si>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</si>
  <si>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</si>
  <si>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</si>
  <si>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</si>
  <si>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</si>
  <si>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</si>
  <si>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</si>
  <si>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</si>
  <si>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</si>
  <si>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</si>
  <si>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</si>
  <si>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</si>
  <si>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</si>
  <si>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</si>
  <si>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</si>
  <si>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</si>
  <si>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</si>
  <si>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</si>
  <si>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</si>
  <si>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</si>
  <si>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</si>
  <si>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</si>
  <si>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</si>
  <si>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</si>
  <si>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</si>
  <si>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</si>
  <si>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</si>
  <si>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</si>
  <si>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</si>
  <si>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</si>
  <si>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</si>
  <si>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</si>
  <si>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</si>
  <si>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</si>
  <si>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</si>
  <si>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</si>
  <si>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</si>
  <si>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</si>
  <si>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</si>
  <si>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</si>
  <si>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</si>
  <si>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</si>
  <si>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</si>
  <si>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</si>
  <si>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</si>
  <si>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</si>
  <si>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</si>
  <si>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</si>
  <si>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</si>
  <si>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</si>
  <si>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</si>
  <si>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</si>
  <si>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</si>
  <si>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</si>
  <si>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</si>
  <si>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</si>
  <si>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</si>
  <si>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</si>
  <si>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</si>
  <si>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</si>
  <si>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</si>
  <si>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</si>
  <si>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</si>
  <si>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</si>
  <si>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</si>
  <si>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</si>
  <si>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</si>
  <si>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</si>
  <si>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</si>
  <si>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</si>
  <si>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</si>
  <si>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</si>
  <si>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</si>
  <si>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</si>
  <si>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</si>
  <si>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</si>
  <si>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</si>
  <si>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</si>
  <si>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</si>
  <si>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</si>
  <si>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</si>
  <si>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</si>
  <si>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</si>
  <si>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</si>
  <si>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</si>
  <si>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</si>
  <si>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</si>
  <si>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</si>
  <si>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</si>
  <si>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</si>
  <si>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</si>
  <si>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</si>
  <si>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</si>
  <si>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</si>
  <si>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</si>
  <si>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</si>
  <si>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</si>
  <si>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</si>
  <si>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</si>
  <si>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</si>
  <si>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</si>
  <si>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</si>
  <si>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</si>
  <si>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</si>
  <si>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</si>
  <si>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</si>
  <si>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</si>
  <si>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</si>
  <si>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</si>
  <si>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</si>
  <si>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</si>
  <si>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</si>
  <si>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</si>
  <si>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</si>
  <si>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</si>
  <si>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</si>
  <si>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</si>
  <si>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</si>
  <si>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</si>
  <si>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</si>
  <si>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</si>
  <si>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</si>
  <si>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</si>
  <si>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</si>
  <si>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</si>
  <si>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</si>
  <si>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</si>
  <si>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</si>
  <si>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</si>
  <si>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</si>
  <si>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</si>
  <si>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</si>
  <si>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</si>
  <si>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</si>
  <si>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</si>
  <si>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</si>
  <si>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</si>
  <si>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</si>
  <si>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</si>
  <si>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</si>
  <si>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</si>
  <si>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</si>
  <si>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</si>
  <si>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</si>
  <si>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</si>
  <si>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</si>
  <si>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</si>
  <si>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</si>
  <si>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</si>
  <si>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</si>
  <si>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</si>
  <si>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</si>
  <si>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</si>
  <si>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</si>
  <si>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</si>
  <si>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</si>
  <si>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</si>
  <si>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</si>
  <si>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</si>
  <si>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</si>
  <si>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</si>
  <si>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</si>
  <si>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</si>
  <si>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</si>
  <si>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</si>
  <si>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</si>
  <si>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</si>
  <si>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</si>
  <si>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</si>
  <si>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</si>
  <si>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</si>
  <si>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</si>
  <si>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</si>
  <si>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</si>
  <si>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</si>
  <si>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</si>
  <si>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</si>
  <si>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</si>
  <si>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</si>
  <si>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</si>
  <si>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</si>
  <si>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</si>
  <si>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</si>
  <si>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</si>
  <si>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</si>
  <si>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</si>
  <si>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</si>
  <si>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</si>
  <si>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</si>
  <si>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</si>
  <si>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</si>
  <si>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</si>
  <si>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</si>
  <si>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</si>
  <si>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</si>
  <si>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</si>
  <si>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</si>
  <si>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</si>
  <si>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</si>
  <si>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</si>
  <si>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</si>
  <si>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</si>
  <si>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</si>
  <si>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</si>
  <si>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</si>
  <si>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</si>
  <si>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</si>
  <si>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</si>
  <si>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</si>
  <si>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</si>
  <si>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</si>
  <si>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PCM-20251111-00001529</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</si>
  <si>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</si>
  <si>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</si>
  <si>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</si>
  <si>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</si>
  <si>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</si>
  <si>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</si>
  <si>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</si>
  <si>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</si>
  <si>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</si>
  <si>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PCM-20251111-00001523</t>
  </si>
  <si>
    <t>Site has limited access at night time due located in USF Area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</si>
</sst>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74" dataDxfId="173" headerRowBorderDxfId="171" tableBorderDxfId="172" totalsRowBorderDxfId="170">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 totalsRowShown="0" headerRowDxfId="157" dataDxfId="156" headerRowBorderDxfId="154" tableBorderDxfId="155" totalsRowBorderDxfId="153">
  <autoFilter ref="A1:CJ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8" totalsRowShown="0" headerRowDxfId="64" dataDxfId="63" headerRowBorderDxfId="61" tableBorderDxfId="62">
  <autoFilter ref="A1:L10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3" totalsRowShown="0" headerRowDxfId="48" dataDxfId="47" headerRowBorderDxfId="45" tableBorderDxfId="46" totalsRowBorderDxfId="44">
  <autoFilter ref="A1:L5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4" totalsRowShown="0" headerRowDxfId="31" dataDxfId="30" headerRowBorderDxfId="28" tableBorderDxfId="29">
  <autoFilter ref="A1:L24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2" totalsRowShown="0" headerRowDxfId="15" dataDxfId="14" headerRowBorderDxfId="12" tableBorderDxfId="13">
  <autoFilter ref="A1:L16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D3" sqref="D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309.80784386573941</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3" ca="1" si="0">IFERROR(NOW()-F3,"")</f>
        <v>45972.756269791666</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45972.756269791666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45972.756269791666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45972.756269791666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45972.756269791666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45972.756269791666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45972.756269791666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45972.756269791666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45972.756269791666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45972.756269791666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45972.756269791666</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45972.756269791666</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45972.756269791666</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45972.756269791666</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45972.756269791666</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45972.756269791666</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45972.756269791666</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45972.756269791666</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45972.756269791666</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45972.756269791666</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45972.756269791666</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45972.756269791666</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45972.756269791666</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45972.756269791666</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45972.756269791666</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45972.756269791666</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45972.756269791666</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45972.756269791666</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45972.756269791666</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45972.756269791666</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45972.756269791666</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ref="G34:G65" ca="1" si="1">IFERROR(NOW()-F34,"")</f>
        <v>45972.756269791666</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45972.756269791666</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45972.756269791666</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45972.756269791666</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45972.756269791666</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45972.756269791666</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45972.756269791666</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45972.756269791666</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45972.756269791666</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45972.756269791666</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45972.756269791666</v>
      </c>
      <c r="H44" s="111"/>
      <c r="I44" s="109" t="str">
        <f>IFERROR(VLOOKUP(D44,DB!A:F,6,0),"")</f>
        <v/>
      </c>
      <c r="J44" s="109" t="str">
        <f>IFERROR(VLOOKUP(D44,DB!A:G,7,0),"")</f>
        <v/>
      </c>
      <c r="K44" s="113"/>
      <c r="L44" s="114" t="str">
        <f>IFERROR(VLOOKUP(D44,DB!A:I,9,0),"")</f>
        <v/>
      </c>
    </row>
    <row r="45" spans="1:12" ht="15" customHeight="1">
      <c r="A45" s="117"/>
      <c r="B45" s="118" t="str">
        <f>IFERROR(VLOOKUP(D45,DB!A:K,11,0),"")</f>
        <v/>
      </c>
      <c r="C45" s="118"/>
      <c r="D45" s="118"/>
      <c r="E45" s="119"/>
      <c r="F45" s="120"/>
      <c r="G45" s="121">
        <f t="shared" ca="1" si="1"/>
        <v>45972.756269791666</v>
      </c>
      <c r="H45" s="120"/>
      <c r="I45" s="118" t="str">
        <f>IFERROR(VLOOKUP(D45,DB!A:F,6,0),"")</f>
        <v/>
      </c>
      <c r="J45" s="118" t="str">
        <f>IFERROR(VLOOKUP(D45,DB!A:G,7,0),"")</f>
        <v/>
      </c>
      <c r="K45" s="122"/>
      <c r="L45" s="123" t="str">
        <f>IFERROR(VLOOKUP(D45,DB!A:I,9,0),"")</f>
        <v/>
      </c>
    </row>
  </sheetData>
  <customSheetViews>
    <customSheetView guid="{F6042A99-DD27-4453-835D-0834D95730CC}" filter="1" showAutoFilter="1">
      <pageMargins left="0" right="0" top="0" bottom="0" header="0" footer="0"/>
      <autoFilter ref="B1:M1" xr:uid="{334FCF42-494B-4D7C-8A7F-B3A13149BEC4}"/>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
  <sheetViews>
    <sheetView workbookViewId="0">
      <selection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147.75643182870408</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ref="G4:G15" ca="1" si="1">IFERROR(NOW()-F4,"-")</f>
        <v>45972.756269791666</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45972.756269791666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45972.756269791666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45972.756269791666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45972.756269791666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45972.756269791666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45972.756269791666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45972.756269791666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45972.756269791666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45972.756269791666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45972.756269791666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45972.756269791666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ref="G16:G47" ca="1" si="2">IFERROR(NOW()-F16,"-")</f>
        <v>45972.756269791666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45972.756269791666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45972.756269791666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2"/>
        <v>45972.756269791666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2"/>
        <v>45972.756269791666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2"/>
        <v>45972.756269791666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27"/>
      <c r="B22" s="128" t="str">
        <f>IFERROR(VLOOKUP(D22,DB!A:K,11,0),"")</f>
        <v/>
      </c>
      <c r="C22" s="128"/>
      <c r="D22" s="128"/>
      <c r="E22" s="129"/>
      <c r="F22" s="130"/>
      <c r="G22" s="131">
        <f t="shared" ca="1" si="2"/>
        <v>45972.756269791666</v>
      </c>
      <c r="H22" s="130"/>
      <c r="I22" s="128" t="str">
        <f>IFERROR(VLOOKUP(D22,DB!A:F,6,0),"")</f>
        <v/>
      </c>
      <c r="J22" s="128" t="str">
        <f>IFERROR(VLOOKUP(D22,DB!A:G,7,0),"")</f>
        <v/>
      </c>
      <c r="K22" s="132"/>
      <c r="L22" s="128" t="str">
        <f>IFERROR(VLOOKUP(D22,DB!A:I,9,0),"")</f>
        <v/>
      </c>
      <c r="M22" s="128"/>
      <c r="N22" s="128"/>
      <c r="O22" s="128"/>
      <c r="P22" s="128"/>
      <c r="Q22" s="128"/>
      <c r="R22" s="128"/>
      <c r="S22" s="128"/>
      <c r="T22" s="128"/>
      <c r="U22" s="128"/>
      <c r="V22" s="128"/>
      <c r="W22" s="128"/>
      <c r="X22" s="128"/>
      <c r="Y22" s="128"/>
      <c r="Z22" s="128"/>
      <c r="AA22" s="128"/>
      <c r="AB22" s="128"/>
      <c r="AC22" s="128"/>
      <c r="AD22" s="128"/>
      <c r="AE22" s="128"/>
      <c r="AF22" s="128"/>
      <c r="AG22" s="128"/>
      <c r="AH22" s="128"/>
      <c r="AI22" s="128"/>
      <c r="AJ22" s="128"/>
      <c r="AK22" s="128"/>
      <c r="AL22" s="128"/>
      <c r="AM22" s="128"/>
      <c r="AN22" s="128"/>
      <c r="AO22" s="128"/>
      <c r="AP22" s="128"/>
      <c r="AQ22" s="128"/>
      <c r="AR22" s="128"/>
      <c r="AS22" s="128"/>
      <c r="AT22" s="128"/>
      <c r="AU22" s="128"/>
      <c r="AV22" s="128"/>
      <c r="AW22" s="128"/>
      <c r="AX22" s="128"/>
      <c r="AY22" s="128"/>
      <c r="AZ22" s="128"/>
      <c r="BA22" s="128"/>
      <c r="BB22" s="128"/>
      <c r="BC22" s="128"/>
      <c r="BD22" s="128"/>
      <c r="BE22" s="128"/>
      <c r="BF22" s="128"/>
      <c r="BG22" s="128"/>
      <c r="BH22" s="128"/>
      <c r="BI22" s="128"/>
      <c r="BJ22" s="128"/>
      <c r="BK22" s="128"/>
      <c r="BL22" s="128"/>
      <c r="BM22" s="128"/>
      <c r="BN22" s="128"/>
      <c r="BO22" s="128"/>
      <c r="BP22" s="128"/>
      <c r="BQ22" s="128"/>
      <c r="BR22" s="128"/>
      <c r="BS22" s="128"/>
      <c r="BT22" s="128"/>
      <c r="BU22" s="128"/>
      <c r="BV22" s="128"/>
      <c r="BW22" s="128"/>
      <c r="BX22" s="128"/>
      <c r="BY22" s="128"/>
      <c r="BZ22" s="128"/>
      <c r="CA22" s="128"/>
      <c r="CB22" s="128"/>
      <c r="CC22" s="128"/>
      <c r="CD22" s="128"/>
      <c r="CE22" s="128"/>
      <c r="CF22" s="128"/>
      <c r="CG22" s="128"/>
      <c r="CH22" s="128"/>
      <c r="CI22" s="128"/>
      <c r="CJ22" s="133"/>
    </row>
  </sheetData>
  <dataValidations count="2">
    <dataValidation allowBlank="1" showInputMessage="1" showErrorMessage="1" sqref="E1" xr:uid="{4D935161-CDD3-4592-B877-3FB59C99E142}"/>
    <dataValidation type="list" allowBlank="1" showInputMessage="1" showErrorMessage="1" sqref="E3:E2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9" ca="1" si="0">IFERROR(NOW()-F2,"-")</f>
        <v>45972.756269791666</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45972.756269791666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45972.756269791666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45972.756269791666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45972.756269791666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45972.756269791666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45972.756269791666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45972.756269791666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45972.756269791666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45972.756269791666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45972.756269791666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45972.756269791666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45972.756269791666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45972.756269791666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45972.756269791666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45972.756269791666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45972.756269791666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45972.756269791666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45972.756269791666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45972.756269791666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45972.756269791666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45972.756269791666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45972.756269791666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45972.756269791666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45972.756269791666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45972.756269791666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45972.756269791666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45972.756269791666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45972.756269791666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45972.756269791666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45972.756269791666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45972.756269791666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45972.756269791666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45972.756269791666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45972.756269791666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45972.756269791666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45972.756269791666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45972.756269791666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45972.756269791666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45972.756269791666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45972.756269791666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45972.756269791666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45972.756269791666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45972.756269791666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45972.756269791666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45972.756269791666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45972.756269791666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45972.756269791666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45972.756269791666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45972.756269791666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45972.756269791666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45972.756269791666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45972.756269791666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45972.756269791666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45972.756269791666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45972.756269791666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45972.756269791666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45972.756269791666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45972.756269791666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45972.756269791666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45972.756269791666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45972.756269791666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45972.756269791666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45972.756269791666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45972.756269791666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45972.756269791666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45972.756269791666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45972.756269791666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45972.756269791666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45972.756269791666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45972.756269791666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45972.756269791666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45972.756269791666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45972.756269791666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45972.756269791666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45972.756269791666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45972.756269791666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45972.756269791666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45972.756269791666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45972.756269791666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45972.756269791666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45972.756269791666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45972.756269791666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45972.756269791666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45972.756269791666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45972.756269791666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45972.756269791666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45972.756269791666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45972.756269791666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45972.756269791666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45972.756269791666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45972.756269791666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45972.756269791666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45972.756269791666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45972.756269791666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45972.756269791666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45972.756269791666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45972.756269791666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45972.756269791666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45972.756269791666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45972.756269791666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45972.756269791666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45972.756269791666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45972.756269791666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45972.756269791666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45972.756269791666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45972.756269791666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45972.756269791666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45972.756269791666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45972.756269791666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45972.756269791666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45972.756269791666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45972.756269791666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45972.756269791666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45972.756269791666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45972.756269791666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45972.756269791666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45972.756269791666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45972.756269791666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45972.756269791666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45972.756269791666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45972.756269791666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45972.756269791666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45972.756269791666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45972.756269791666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45972.756269791666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45972.756269791666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45972.756269791666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45972.756269791666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45972.756269791666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45972.756269791666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45972.756269791666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45972.756269791666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45972.756269791666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45972.756269791666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45972.756269791666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45972.756269791666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45972.756269791666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45972.756269791666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45972.756269791666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45972.756269791666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45972.756269791666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45972.756269791666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45972.756269791666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45972.756269791666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45972.756269791666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45972.756269791666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45972.756269791666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45972.756269791666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45972.756269791666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45972.756269791666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45972.756269791666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45972.756269791666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45972.756269791666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45972.756269791666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45972.756269791666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45972.756269791666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45972.756269791666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45972.756269791666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45972.756269791666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45972.756269791666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45972.756269791666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45972.756269791666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45972.756269791666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45972.756269791666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45972.756269791666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45972.756269791666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45972.756269791666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45972.756269791666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45972.756269791666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45972.756269791666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45972.756269791666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45972.756269791666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45972.756269791666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45972.756269791666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45972.756269791666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45972.756269791666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45972.756269791666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45972.756269791666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45972.756269791666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45972.756269791666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45972.756269791666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45972.756269791666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45972.756269791666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45972.756269791666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45972.756269791666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45972.756269791666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45972.756269791666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45972.756269791666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45972.756269791666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45972.756269791666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45972.756269791666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45972.756269791666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45972.756269791666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45972.756269791666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45972.756269791666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45972.756269791666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45972.756269791666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45972.756269791666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45972.756269791666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45972.756269791666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45972.756269791666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45972.756269791666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45972.756269791666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45972.756269791666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45972.756269791666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45972.756269791666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45972.756269791666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45972.756269791666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45972.756269791666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45972.756269791666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45972.756269791666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45972.756269791666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45972.756269791666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45972.756269791666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45972.756269791666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45972.756269791666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45972.756269791666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45972.756269791666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45972.756269791666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45972.756269791666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45972.756269791666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45972.756269791666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45972.756269791666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45972.756269791666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45972.756269791666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45972.756269791666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45972.756269791666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45972.756269791666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45972.756269791666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45972.756269791666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45972.756269791666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45972.756269791666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45972.756269791666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45972.756269791666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45972.756269791666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45972.756269791666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45972.756269791666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45972.756269791666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45972.756269791666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45972.756269791666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45972.756269791666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45972.756269791666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45972.756269791666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45972.756269791666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45972.756269791666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45972.756269791666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45972.756269791666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45972.756269791666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45972.756269791666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45972.756269791666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45972.756269791666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45972.756269791666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45972.756269791666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45972.756269791666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45972.756269791666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45972.756269791666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45972.756269791666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45972.756269791666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45972.756269791666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45972.756269791666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45972.756269791666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45972.756269791666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45972.756269791666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45972.756269791666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45972.756269791666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45972.756269791666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45972.756269791666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45972.756269791666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45972.756269791666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45972.756269791666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45972.756269791666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45972.756269791666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45972.756269791666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45972.756269791666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45972.756269791666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45972.756269791666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45972.756269791666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45972.756269791666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45972.756269791666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45972.756269791666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45972.756269791666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45972.756269791666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45972.756269791666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45972.756269791666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45972.756269791666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45972.756269791666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45972.756269791666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45972.756269791666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45972.756269791666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45972.756269791666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45972.756269791666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45972.756269791666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45972.756269791666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45972.756269791666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45972.756269791666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45972.756269791666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45972.756269791666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45972.756269791666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45972.756269791666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45972.756269791666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45972.756269791666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45972.756269791666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45972.756269791666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45972.756269791666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45972.756269791666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45972.756269791666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45972.756269791666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45972.756269791666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45972.756269791666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45972.756269791666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45972.756269791666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45972.756269791666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45972.756269791666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45972.756269791666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45972.756269791666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45972.756269791666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45972.756269791666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45972.756269791666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45972.756269791666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45972.756269791666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45972.756269791666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45972.756269791666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45972.756269791666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45972.756269791666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45972.756269791666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45972.756269791666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45972.756269791666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45972.756269791666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45972.756269791666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45972.756269791666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45972.756269791666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45972.756269791666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45972.756269791666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45972.756269791666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45972.756269791666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45972.756269791666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45972.756269791666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45972.756269791666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45972.756269791666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45972.756269791666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45972.756269791666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45972.756269791666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45972.756269791666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45972.756269791666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45972.756269791666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45972.756269791666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45972.756269791666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45972.756269791666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45972.756269791666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45972.756269791666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45972.756269791666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45972.756269791666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45972.756269791666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45972.756269791666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45972.756269791666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45972.756269791666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45972.756269791666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45972.756269791666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45972.756269791666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45972.756269791666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45972.756269791666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45972.756269791666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45972.756269791666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45972.756269791666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45972.756269791666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45972.756269791666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45972.756269791666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45972.756269791666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45972.756269791666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45972.756269791666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45972.756269791666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45972.756269791666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45972.756269791666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45972.756269791666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45972.756269791666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45972.756269791666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45972.756269791666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45972.756269791666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45972.756269791666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45972.756269791666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45972.756269791666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45972.756269791666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45972.756269791666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45972.756269791666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45972.756269791666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45972.756269791666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45972.756269791666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45972.756269791666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45972.756269791666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45972.756269791666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45972.756269791666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45972.756269791666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45972.756269791666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45972.756269791666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45972.756269791666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45972.756269791666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45972.756269791666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45972.756269791666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45972.756269791666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45972.756269791666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45972.756269791666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45972.756269791666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45972.756269791666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45972.756269791666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45972.756269791666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45972.756269791666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45972.756269791666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45972.756269791666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45972.756269791666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45972.756269791666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45972.756269791666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45972.756269791666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45972.756269791666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45972.756269791666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45972.756269791666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45972.756269791666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45972.756269791666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45972.756269791666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45972.756269791666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45972.756269791666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45972.756269791666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45972.756269791666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45972.756269791666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45972.756269791666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45972.756269791666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45972.756269791666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45972.756269791666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45972.756269791666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45972.756269791666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45972.756269791666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45972.756269791666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45972.756269791666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45972.756269791666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45972.756269791666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45972.756269791666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45972.756269791666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45972.756269791666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45972.756269791666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45972.756269791666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45972.756269791666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45972.756269791666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45972.756269791666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45972.756269791666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45972.756269791666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45972.756269791666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45972.756269791666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45972.756269791666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45972.756269791666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45972.756269791666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45972.756269791666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45972.756269791666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45972.756269791666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45972.756269791666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45972.756269791666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45972.756269791666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45972.756269791666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45972.756269791666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45972.756269791666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45972.756269791666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45972.756269791666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45972.756269791666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45972.756269791666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45972.756269791666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45972.756269791666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45972.756269791666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45972.756269791666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45972.756269791666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45972.756269791666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45972.756269791666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45972.756269791666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45972.756269791666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45972.756269791666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45972.756269791666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45972.756269791666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45972.756269791666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45972.756269791666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45972.756269791666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45972.756269791666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45972.756269791666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45972.756269791666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45972.756269791666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45972.756269791666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45972.756269791666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45972.756269791666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45972.756269791666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45972.756269791666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45972.756269791666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45972.756269791666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45972.756269791666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45972.756269791666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45972.756269791666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45972.756269791666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45972.756269791666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45972.756269791666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45972.756269791666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45972.756269791666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45972.756269791666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45972.756269791666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45972.756269791666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45972.756269791666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45972.756269791666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45972.756269791666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45972.756269791666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45972.756269791666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45972.756269791666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45972.756269791666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45972.756269791666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45972.756269791666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45972.756269791666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45972.756269791666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45972.756269791666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45972.756269791666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45972.756269791666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45972.756269791666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45972.756269791666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45972.756269791666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45972.756269791666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45972.756269791666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45972.756269791666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45972.756269791666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45972.756269791666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45972.756269791666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45972.756269791666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45972.756269791666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45972.756269791666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45972.756269791666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45972.756269791666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45972.756269791666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45972.756269791666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45972.756269791666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45972.756269791666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45972.756269791666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45972.756269791666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45972.756269791666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45972.756269791666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45972.756269791666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45972.756269791666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45972.756269791666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45972.756269791666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45972.756269791666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45972.756269791666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45972.756269791666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45972.756269791666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45972.756269791666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45972.756269791666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45972.756269791666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45972.756269791666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45972.756269791666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45972.756269791666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45972.756269791666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45972.756269791666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45972.756269791666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45972.756269791666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45972.756269791666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45972.756269791666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45972.756269791666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45972.756269791666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45972.756269791666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45972.756269791666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45972.756269791666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45972.756269791666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45972.756269791666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45972.756269791666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45972.756269791666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45972.756269791666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45972.756269791666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45972.756269791666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45972.756269791666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45972.756269791666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45972.756269791666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45972.756269791666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45972.756269791666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45972.756269791666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45972.756269791666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45972.756269791666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45972.756269791666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45972.756269791666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45972.756269791666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45972.756269791666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45972.756269791666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45972.756269791666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45972.756269791666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45972.756269791666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45972.756269791666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45972.756269791666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45972.756269791666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45972.756269791666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45972.756269791666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45972.756269791666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45972.756269791666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45972.756269791666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45972.756269791666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45972.756269791666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45972.756269791666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45972.756269791666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45972.756269791666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45972.756269791666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45972.756269791666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45972.756269791666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45972.756269791666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45972.756269791666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45972.756269791666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45972.756269791666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45972.756269791666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45972.756269791666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45972.756269791666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45972.756269791666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45972.756269791666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45972.756269791666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45972.756269791666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45972.756269791666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45972.756269791666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45972.756269791666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45972.756269791666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45972.756269791666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45972.756269791666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45972.756269791666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45972.756269791666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45972.756269791666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45972.756269791666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45972.756269791666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45972.756269791666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45972.756269791666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45972.756269791666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45972.756269791666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45972.756269791666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45972.756269791666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45972.756269791666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45972.756269791666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45972.756269791666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45972.756269791666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45972.756269791666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45972.756269791666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45972.756269791666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45972.756269791666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45972.756269791666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45972.756269791666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45972.756269791666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45972.756269791666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45972.756269791666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45972.756269791666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45972.756269791666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45972.756269791666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45972.756269791666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45972.756269791666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45972.756269791666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45972.756269791666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45972.756269791666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45972.756269791666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45972.756269791666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45972.756269791666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45972.756269791666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45972.756269791666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45972.756269791666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45972.756269791666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45972.756269791666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45972.756269791666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45972.756269791666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45972.756269791666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45972.756269791666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45972.756269791666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45972.756269791666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45972.756269791666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45972.756269791666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45972.756269791666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45972.756269791666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45972.756269791666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45972.756269791666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45972.756269791666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45972.756269791666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45972.756269791666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45972.756269791666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45972.756269791666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45972.756269791666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45972.756269791666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45972.756269791666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45972.756269791666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45972.756269791666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45972.756269791666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45972.756269791666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45972.756269791666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45972.756269791666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45972.756269791666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45972.756269791666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45972.756269791666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45972.756269791666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45972.756269791666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45972.756269791666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45972.756269791666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45972.756269791666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45972.756269791666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45972.756269791666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45972.756269791666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45972.756269791666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45972.756269791666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45972.756269791666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45972.756269791666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45972.756269791666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45972.756269791666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45972.756269791666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45972.756269791666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45972.756269791666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45972.756269791666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45972.756269791666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45972.756269791666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45972.756269791666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45972.756269791666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45972.756269791666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45972.756269791666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45972.756269791666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45972.756269791666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45972.756269791666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45972.756269791666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45972.756269791666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45972.756269791666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45972.756269791666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45972.756269791666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45972.756269791666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45972.756269791666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45972.756269791666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45972.756269791666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45972.756269791666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45972.756269791666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45972.756269791666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45972.756269791666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45972.756269791666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45972.756269791666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45972.756269791666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45972.756269791666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45972.756269791666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45972.756269791666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45972.756269791666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45972.756269791666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45972.756269791666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45972.756269791666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45972.756269791666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45972.756269791666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45972.756269791666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45972.756269791666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45972.756269791666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45972.756269791666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45972.756269791666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45972.756269791666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45972.756269791666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45972.756269791666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45972.756269791666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45972.756269791666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45972.756269791666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45972.756269791666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45972.756269791666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45972.756269791666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45972.756269791666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45972.756269791666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45972.756269791666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45972.756269791666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45972.756269791666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45972.756269791666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45972.756269791666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45972.756269791666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45972.756269791666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45972.756269791666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45972.756269791666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45972.756269791666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45972.756269791666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45972.756269791666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45972.756269791666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45972.756269791666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45972.756269791666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45972.756269791666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45972.756269791666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45972.756269791666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45972.756269791666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45972.756269791666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45972.756269791666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45972.756269791666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45972.756269791666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45972.756269791666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45972.756269791666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45972.756269791666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45972.756269791666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45972.756269791666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45972.756269791666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45972.756269791666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45972.756269791666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45972.756269791666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45972.756269791666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45972.756269791666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45972.756269791666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45972.756269791666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45972.756269791666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45972.756269791666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45972.756269791666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45972.756269791666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45972.756269791666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45972.756269791666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45972.756269791666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45972.756269791666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45972.756269791666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45972.756269791666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45972.756269791666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45972.756269791666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45972.756269791666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45972.756269791666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45972.756269791666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45972.756269791666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45972.756269791666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45972.756269791666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45972.756269791666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45972.756269791666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45972.756269791666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45972.756269791666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45972.756269791666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45972.756269791666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45972.756269791666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45972.756269791666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45972.756269791666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45972.756269791666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45972.756269791666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45972.756269791666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45972.756269791666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45972.756269791666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45972.756269791666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45972.756269791666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45972.756269791666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45972.756269791666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45972.756269791666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45972.756269791666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45972.756269791666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45972.756269791666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45972.756269791666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45972.756269791666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45972.756269791666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45972.756269791666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45972.756269791666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45972.756269791666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45972.756269791666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45972.756269791666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45972.756269791666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45972.756269791666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45972.756269791666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45972.756269791666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45972.756269791666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45972.756269791666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45972.756269791666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45972.756269791666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45972.756269791666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45972.756269791666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45972.756269791666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45972.756269791666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45972.756269791666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45972.756269791666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45972.756269791666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45972.756269791666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45972.756269791666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45972.756269791666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45972.756269791666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45972.756269791666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45972.756269791666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45972.756269791666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45972.756269791666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45972.756269791666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45972.756269791666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45972.756269791666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45972.756269791666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45972.756269791666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45972.756269791666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45972.756269791666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45972.756269791666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45972.756269791666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45972.756269791666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45972.756269791666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45972.756269791666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45972.756269791666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45972.756269791666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45972.756269791666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45972.756269791666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45972.756269791666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45972.756269791666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45972.756269791666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45972.756269791666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45972.756269791666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45972.756269791666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45972.756269791666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45972.756269791666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45972.756269791666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45972.756269791666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45972.756269791666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45972.756269791666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45972.756269791666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45972.756269791666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45972.756269791666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45972.756269791666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45972.756269791666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45972.756269791666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45972.756269791666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45972.756269791666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45972.756269791666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45972.756269791666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45972.756269791666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45972.756269791666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45972.756269791666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45972.756269791666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45972.756269791666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45972.756269791666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45972.756269791666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45972.756269791666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45972.756269791666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45972.756269791666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45972.756269791666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45972.756269791666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45972.756269791666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45972.756269791666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45972.756269791666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45972.756269791666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45972.756269791666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45972.756269791666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45972.756269791666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45972.756269791666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45972.756269791666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45972.756269791666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45972.756269791666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45972.756269791666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45972.756269791666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45972.756269791666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45972.756269791666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45972.756269791666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45972.756269791666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45972.756269791666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45972.756269791666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45972.756269791666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45972.756269791666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45972.756269791666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45972.756269791666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45972.756269791666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45972.756269791666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45972.756269791666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45972.756269791666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45972.756269791666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45972.756269791666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45972.756269791666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45972.756269791666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45972.756269791666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45972.756269791666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45972.756269791666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45972.756269791666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45972.756269791666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45972.756269791666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45972.756269791666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45972.756269791666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45972.756269791666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45972.756269791666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45972.756269791666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45972.756269791666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45972.756269791666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45972.756269791666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45972.756269791666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45972.756269791666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45972.756269791666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45972.756269791666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45972.756269791666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45972.756269791666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45972.756269791666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45972.756269791666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45972.756269791666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45972.756269791666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45972.756269791666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45972.756269791666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1033" ca="1" si="16">IFERROR(NOW()-F970,"-")</f>
        <v>45972.756269791666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45972.756269791666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45972.756269791666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45972.756269791666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45972.756269791666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45972.756269791666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45972.756269791666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45972.756269791666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45972.756269791666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45972.756269791666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45972.756269791666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45972.756269791666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45972.756269791666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45972.756269791666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45972.756269791666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45972.756269791666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45972.756269791666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45972.756269791666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45972.756269791666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45972.756269791666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45972.756269791666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45972.756269791666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45972.756269791666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45972.756269791666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45972.756269791666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45972.756269791666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45972.756269791666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45972.756269791666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45972.756269791666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45972.756269791666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45972.756269791666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45972.756269791666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45972.756269791666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45972.756269791666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45972.756269791666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45972.756269791666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45972.756269791666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45972.756269791666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45972.756269791666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45972.756269791666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45972.756269791666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45972.756269791666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45972.756269791666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45972.756269791666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45972.756269791666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45972.756269791666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45972.756269791666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45972.756269791666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45972.756269791666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45972.756269791666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45972.756269791666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45972.756269791666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45972.756269791666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45972.756269791666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45972.756269791666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45972.756269791666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45972.756269791666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45972.756269791666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45972.756269791666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45972.756269791666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45972.756269791666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45972.756269791666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45972.756269791666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45972.756269791666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ref="G1034:G1048" ca="1" si="17">IFERROR(NOW()-F1034,"-")</f>
        <v>45972.756269791666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45972.756269791666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45972.756269791666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45972.756269791666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45972.756269791666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45972.756269791666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45972.756269791666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45972.756269791666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45972.756269791666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45972.756269791666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45972.756269791666</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45972.756269791666</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45972.756269791666</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45972.756269791666</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45972.756269791666</v>
      </c>
      <c r="H1048" s="22"/>
      <c r="I1048" s="19" t="str">
        <f>IFERROR(VLOOKUP(D1048,DB!A:F,6,0),"")</f>
        <v/>
      </c>
      <c r="J1048" s="18" t="str">
        <f>IFERROR(VLOOKUP(D1048,DB!A:G,7,0),"")</f>
        <v/>
      </c>
      <c r="K1048" s="45"/>
      <c r="L1048" s="23" t="str">
        <f>IFERROR(VLOOKUP(D1048,DB!A:I,9,0),"")</f>
        <v/>
      </c>
    </row>
  </sheetData>
  <dataValidations count="2">
    <dataValidation allowBlank="1" showInputMessage="1" showErrorMessage="1" sqref="E1" xr:uid="{5914219A-CB83-432D-936A-CC0CB6F3982A}"/>
    <dataValidation type="list" allowBlank="1" showInputMessage="1" showErrorMessage="1" sqref="E2:E10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3"/>
  <sheetViews>
    <sheetView tabSelected="1" workbookViewId="0">
      <selection activeCell="F6" sqref="F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269.27555219906935</v>
      </c>
      <c r="H2" s="96">
        <v>45703.474768518521</v>
      </c>
      <c r="I2" s="96" t="str">
        <f>IFERROR(VLOOKUP(D2,DB!A:F,6,0),"")</f>
        <v>SCECO</v>
      </c>
      <c r="J2" s="96" t="str">
        <f>IFERROR(VLOOKUP(D2,DB!A:G,7,0),"")</f>
        <v>Dead</v>
      </c>
      <c r="K2" s="98" t="s">
        <v>39106</v>
      </c>
      <c r="L2" s="92" t="str">
        <f>IFERROR(VLOOKUP(D2,DB!A:I,9,0),"")</f>
        <v>Latis</v>
      </c>
    </row>
    <row r="3" spans="1:16" ht="15" customHeight="1">
      <c r="A3" s="135" t="s">
        <v>39107</v>
      </c>
      <c r="B3" s="135" t="str">
        <f>IFERROR(VLOOKUP(D3,DB!A:K,11,0),"")</f>
        <v>R4</v>
      </c>
      <c r="C3" s="94">
        <v>1</v>
      </c>
      <c r="D3" s="92" t="s">
        <v>36930</v>
      </c>
      <c r="E3" s="95" t="s">
        <v>39021</v>
      </c>
      <c r="F3" s="96">
        <v>45972.738761574074</v>
      </c>
      <c r="G3" s="97">
        <f ca="1">IFERROR(NOW()-F3,"")</f>
        <v>1.7508217591966968E-2</v>
      </c>
      <c r="H3" s="96">
        <v>45972.733148148145</v>
      </c>
      <c r="I3" s="135" t="str">
        <f>IFERROR(VLOOKUP(D3,DB!A:F,6,0),"")</f>
        <v>Generator-SG</v>
      </c>
      <c r="J3" s="135" t="str">
        <f>IFERROR(VLOOKUP(D3,DB!A:G,7,0),"")</f>
        <v>Vandalized</v>
      </c>
      <c r="K3" s="98" t="s">
        <v>39108</v>
      </c>
      <c r="L3" s="92" t="str">
        <f>IFERROR(VLOOKUP(D3,DB!A:I,9,0),"")</f>
        <v>Latis</v>
      </c>
    </row>
    <row r="4" spans="1:16" ht="15" customHeight="1">
      <c r="A4" s="135"/>
      <c r="B4" s="135" t="str">
        <f>IFERROR(VLOOKUP(D4,DB!A:K,11,0),"")</f>
        <v/>
      </c>
      <c r="C4" s="94"/>
      <c r="D4" s="92"/>
      <c r="E4" s="95"/>
      <c r="F4" s="96"/>
      <c r="G4" s="97">
        <f ca="1">IFERROR(NOW()-F4,"")</f>
        <v>45972.756269791666</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45972.756269791666</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45972.756269791666</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45972.756269791666</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45972.756269791666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45972.756269791666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45972.756269791666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45972.756269791666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45972.756269791666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45972.756269791666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45972.756269791666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45972.756269791666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45972.756269791666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45972.756269791666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45972.756269791666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45972.756269791666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45972.756269791666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45972.756269791666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45972.756269791666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45972.756269791666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45972.756269791666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45972.756269791666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45972.756269791666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45972.756269791666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45972.756269791666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45972.756269791666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45972.756269791666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45972.756269791666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45972.756269791666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45972.756269791666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45972.756269791666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45972.756269791666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45972.756269791666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45972.756269791666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45972.756269791666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45972.756269791666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45972.756269791666</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45972.756269791666</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45972.756269791666</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45972.756269791666</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45972.756269791666</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45972.756269791666</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45972.756269791666</v>
      </c>
      <c r="H46" s="96"/>
      <c r="I46" s="135" t="str">
        <f>IFERROR(VLOOKUP(D46,DB!A:F,6,0),"")</f>
        <v/>
      </c>
      <c r="J46" s="135" t="str">
        <f>IFERROR(VLOOKUP(D46,DB!A:G,7,0),"")</f>
        <v/>
      </c>
      <c r="K46" s="98"/>
      <c r="L46" s="92" t="str">
        <f>IFERROR(VLOOKUP(D46,DB!A:I,9,0),"")</f>
        <v/>
      </c>
    </row>
    <row r="47" spans="1:12" ht="15" customHeight="1">
      <c r="A47" s="149"/>
      <c r="B47" s="149" t="str">
        <f>IFERROR(VLOOKUP(D47,DB!A:K,11,0),"")</f>
        <v/>
      </c>
      <c r="C47" s="150"/>
      <c r="D47" s="151"/>
      <c r="E47" s="152"/>
      <c r="F47" s="153"/>
      <c r="G47" s="97">
        <f ca="1">IFERROR(NOW()-F47,"")</f>
        <v>45972.756269791666</v>
      </c>
      <c r="H47" s="153"/>
      <c r="I47" s="149" t="str">
        <f>IFERROR(VLOOKUP(D47,DB!A:F,6,0),"")</f>
        <v/>
      </c>
      <c r="J47" s="149" t="str">
        <f>IFERROR(VLOOKUP(D47,DB!A:G,7,0),"")</f>
        <v/>
      </c>
      <c r="K47" s="154"/>
      <c r="L47" s="151" t="str">
        <f>IFERROR(VLOOKUP(D47,DB!A:I,9,0),"")</f>
        <v/>
      </c>
    </row>
    <row r="48" spans="1:12" ht="15" customHeight="1">
      <c r="A48" s="149"/>
      <c r="B48" s="149" t="str">
        <f>IFERROR(VLOOKUP(D48,DB!A:K,11,0),"")</f>
        <v/>
      </c>
      <c r="C48" s="150"/>
      <c r="D48" s="151"/>
      <c r="E48" s="152"/>
      <c r="F48" s="153"/>
      <c r="G48" s="97">
        <f ca="1">IFERROR(NOW()-F48,"")</f>
        <v>45972.756269791666</v>
      </c>
      <c r="H48" s="153"/>
      <c r="I48" s="149" t="str">
        <f>IFERROR(VLOOKUP(D48,DB!A:F,6,0),"")</f>
        <v/>
      </c>
      <c r="J48" s="149" t="str">
        <f>IFERROR(VLOOKUP(D48,DB!A:G,7,0),"")</f>
        <v/>
      </c>
      <c r="K48" s="154"/>
      <c r="L48" s="151" t="str">
        <f>IFERROR(VLOOKUP(D48,DB!A:I,9,0),"")</f>
        <v/>
      </c>
    </row>
    <row r="49" spans="1:12" ht="15" customHeight="1">
      <c r="A49" s="149"/>
      <c r="B49" s="149" t="str">
        <f>IFERROR(VLOOKUP(D49,DB!A:K,11,0),"")</f>
        <v/>
      </c>
      <c r="C49" s="150"/>
      <c r="D49" s="151"/>
      <c r="E49" s="152"/>
      <c r="F49" s="153"/>
      <c r="G49" s="97">
        <f ca="1">IFERROR(NOW()-F49,"")</f>
        <v>45972.756269791666</v>
      </c>
      <c r="H49" s="153"/>
      <c r="I49" s="149" t="str">
        <f>IFERROR(VLOOKUP(D49,DB!A:F,6,0),"")</f>
        <v/>
      </c>
      <c r="J49" s="149" t="str">
        <f>IFERROR(VLOOKUP(D49,DB!A:G,7,0),"")</f>
        <v/>
      </c>
      <c r="K49" s="154"/>
      <c r="L49" s="151" t="str">
        <f>IFERROR(VLOOKUP(D49,DB!A:I,9,0),"")</f>
        <v/>
      </c>
    </row>
    <row r="50" spans="1:12" ht="15" customHeight="1">
      <c r="A50" s="149"/>
      <c r="B50" s="149" t="str">
        <f>IFERROR(VLOOKUP(D50,DB!A:K,11,0),"")</f>
        <v/>
      </c>
      <c r="C50" s="150"/>
      <c r="D50" s="151"/>
      <c r="E50" s="152"/>
      <c r="F50" s="153"/>
      <c r="G50" s="97">
        <f ca="1">IFERROR(NOW()-F50,"")</f>
        <v>45972.756269791666</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45972.756269791666</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45972.756269791666</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45972.756269791666</v>
      </c>
      <c r="H53" s="153"/>
      <c r="I53" s="149" t="str">
        <f>IFERROR(VLOOKUP(D53,DB!A:F,6,0),"")</f>
        <v/>
      </c>
      <c r="J53" s="149" t="str">
        <f>IFERROR(VLOOKUP(D53,DB!A:G,7,0),"")</f>
        <v/>
      </c>
      <c r="K53" s="154"/>
      <c r="L53" s="151" t="str">
        <f>IFERROR(VLOOKUP(D53,DB!A:I,9,0),"")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4"/>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39109</v>
      </c>
      <c r="B2" s="37" t="str">
        <f>IFERROR(VLOOKUP(D2,DB!A:K,11,0),"")</f>
        <v>R5</v>
      </c>
      <c r="C2" s="37">
        <v>3</v>
      </c>
      <c r="D2" s="107" t="s">
        <v>36011</v>
      </c>
      <c r="E2" s="37" t="s">
        <v>39021</v>
      </c>
      <c r="F2" s="38">
        <v>45891.832060185188</v>
      </c>
      <c r="G2" s="116">
        <f ca="1">IFERROR(NOW()-F2,"")</f>
        <v>80.924209606477234</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46.567392476848909</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33" ca="1" si="1">IFERROR(NOW()-F4,"")</f>
        <v>24.095158680553141</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t="s">
        <v>39117</v>
      </c>
      <c r="B6" s="124" t="str">
        <f>IFERROR(VLOOKUP(D6,DB!A:K,11,0),"")</f>
        <v>R5</v>
      </c>
      <c r="C6" s="124">
        <v>1</v>
      </c>
      <c r="D6" s="124" t="s">
        <v>37372</v>
      </c>
      <c r="E6" s="124" t="s">
        <v>39021</v>
      </c>
      <c r="F6" s="125">
        <v>45972.737916666665</v>
      </c>
      <c r="G6" s="126">
        <f t="shared" ca="1" si="1"/>
        <v>1.8353125000430737E-2</v>
      </c>
      <c r="H6" s="125">
        <v>45972.721944444442</v>
      </c>
      <c r="I6" s="124" t="str">
        <f>IFERROR(VLOOKUP(D6,DB!A:F,6,0),"")</f>
        <v>Generator-SG</v>
      </c>
      <c r="J6" s="124" t="str">
        <f>IFERROR(VLOOKUP(D6,DB!A:G,7,0),"")</f>
        <v>Vandalized</v>
      </c>
      <c r="K6" s="124" t="s">
        <v>39118</v>
      </c>
      <c r="L6" s="124" t="str">
        <f>IFERROR(VLOOKUP(D6,DB!A:I,9,0),"")</f>
        <v>Latis</v>
      </c>
    </row>
    <row r="7" spans="1:13">
      <c r="A7" s="124"/>
      <c r="B7" s="124" t="str">
        <f>IFERROR(VLOOKUP(D7,DB!A:K,11,0),"")</f>
        <v/>
      </c>
      <c r="C7" s="124"/>
      <c r="D7"/>
      <c r="E7" s="124"/>
      <c r="F7" s="125"/>
      <c r="G7" s="126">
        <f t="shared" ca="1" si="1"/>
        <v>45972.756269791666</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45972.756269791666</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45972.756269791666</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45972.756269791666</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45972.756269791666</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45972.756269791666</v>
      </c>
      <c r="H12" s="125"/>
      <c r="I12" s="124" t="str">
        <f>IFERROR(VLOOKUP(D12,DB!A:F,6,0),"")</f>
        <v/>
      </c>
      <c r="J12" s="124" t="str">
        <f>IFERROR(VLOOKUP(D12,DB!A:G,7,0),"")</f>
        <v/>
      </c>
      <c r="K12" s="124"/>
      <c r="L12" s="124" t="str">
        <f>IFERROR(VLOOKUP(D12,DB!A:I,9,0),"")</f>
        <v/>
      </c>
    </row>
    <row r="13" spans="1:13">
      <c r="A13" s="124"/>
      <c r="B13" s="124" t="str">
        <f>IFERROR(VLOOKUP(D13,DB!A:K,11,0),"")</f>
        <v/>
      </c>
      <c r="C13" s="124"/>
      <c r="D13"/>
      <c r="E13" s="124"/>
      <c r="F13" s="125"/>
      <c r="G13" s="126">
        <f t="shared" ca="1" si="1"/>
        <v>45972.756269791666</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45972.756269791666</v>
      </c>
      <c r="H14" s="125"/>
      <c r="I14" s="124" t="str">
        <f>IFERROR(VLOOKUP(D14,DB!A:F,6,0),"")</f>
        <v/>
      </c>
      <c r="J14" s="124" t="str">
        <f>IFERROR(VLOOKUP(D14,DB!A:G,7,0),"")</f>
        <v/>
      </c>
      <c r="K14" s="124"/>
      <c r="L14" s="124" t="str">
        <f>IFERROR(VLOOKUP(D14,DB!A:I,9,0),"")</f>
        <v/>
      </c>
    </row>
    <row r="15" spans="1:13">
      <c r="A15" s="124"/>
      <c r="B15" s="124" t="str">
        <f>IFERROR(VLOOKUP(D15,DB!A:K,11,0),"")</f>
        <v/>
      </c>
      <c r="C15" s="124"/>
      <c r="D15"/>
      <c r="E15" s="124"/>
      <c r="F15" s="125"/>
      <c r="G15" s="126">
        <f t="shared" ca="1" si="1"/>
        <v>45972.756269791666</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45972.756269791666</v>
      </c>
      <c r="H16" s="125"/>
      <c r="I16" s="124" t="str">
        <f>IFERROR(VLOOKUP(D16,DB!A:F,6,0),"")</f>
        <v/>
      </c>
      <c r="J16" s="124" t="str">
        <f>IFERROR(VLOOKUP(D16,DB!A:G,7,0),"")</f>
        <v/>
      </c>
      <c r="K16" s="124"/>
      <c r="L16" s="124" t="str">
        <f>IFERROR(VLOOKUP(D16,DB!A:I,9,0),"")</f>
        <v/>
      </c>
    </row>
    <row r="17" spans="1:12">
      <c r="A17" s="124"/>
      <c r="B17" s="124" t="str">
        <f>IFERROR(VLOOKUP(D17,DB!A:K,11,0),"")</f>
        <v/>
      </c>
      <c r="C17" s="124"/>
      <c r="D17"/>
      <c r="E17" s="124"/>
      <c r="F17" s="124"/>
      <c r="G17" s="126">
        <f t="shared" ca="1" si="1"/>
        <v>45972.756269791666</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45972.756269791666</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45972.756269791666</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45972.756269791666</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45972.756269791666</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45972.756269791666</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45972.756269791666</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45972.756269791666</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45972.756269791666</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45972.756269791666</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45972.756269791666</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45972.756269791666</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45972.756269791666</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45972.756269791666</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45972.756269791666</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45972.756269791666</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45972.756269791666</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ref="G34:G97" ca="1" si="2">IFERROR(NOW()-F34,"")</f>
        <v>45972.756269791666</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45972.756269791666</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45972.756269791666</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45972.756269791666</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45972.756269791666</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45972.756269791666</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45972.756269791666</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45972.756269791666</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45972.756269791666</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45972.756269791666</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45972.756269791666</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45972.756269791666</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45972.756269791666</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45972.756269791666</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45972.756269791666</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45972.756269791666</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45972.756269791666</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45972.756269791666</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45972.756269791666</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45972.756269791666</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45972.756269791666</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45972.756269791666</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45972.756269791666</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45972.756269791666</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45972.756269791666</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45972.756269791666</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45972.756269791666</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45972.756269791666</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45972.756269791666</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45972.756269791666</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45972.756269791666</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45972.756269791666</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45972.756269791666</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45972.756269791666</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45972.756269791666</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45972.756269791666</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45972.756269791666</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45972.756269791666</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45972.756269791666</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45972.756269791666</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45972.756269791666</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45972.756269791666</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45972.756269791666</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45972.756269791666</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45972.756269791666</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45972.756269791666</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45972.756269791666</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45972.756269791666</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45972.756269791666</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45972.756269791666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45972.756269791666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45972.756269791666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45972.756269791666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45972.756269791666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45972.756269791666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45972.756269791666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45972.756269791666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2"/>
        <v>45972.756269791666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2"/>
        <v>45972.756269791666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2"/>
        <v>45972.756269791666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2"/>
        <v>45972.756269791666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2"/>
        <v>45972.756269791666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2"/>
        <v>45972.756269791666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2"/>
        <v>45972.756269791666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ref="G98:G161" ca="1" si="3">IFERROR(NOW()-F98,"")</f>
        <v>45972.756269791666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45972.756269791666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45972.756269791666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45972.756269791666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45972.756269791666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45972.756269791666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45972.756269791666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45972.756269791666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45972.756269791666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45972.756269791666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45972.756269791666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45972.756269791666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45972.756269791666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45972.756269791666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45972.756269791666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45972.756269791666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45972.756269791666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45972.756269791666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45972.756269791666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45972.756269791666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45972.756269791666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45972.756269791666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45972.756269791666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45972.756269791666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45972.756269791666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45972.756269791666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45972.756269791666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45972.756269791666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45972.756269791666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45972.756269791666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45972.756269791666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45972.756269791666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45972.756269791666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45972.756269791666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45972.756269791666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45972.756269791666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45972.756269791666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45972.756269791666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45972.756269791666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45972.756269791666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45972.756269791666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45972.756269791666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45972.756269791666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45972.756269791666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45972.756269791666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45972.756269791666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45972.756269791666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45972.756269791666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45972.756269791666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45972.756269791666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45972.756269791666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45972.756269791666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45972.756269791666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45972.756269791666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45972.756269791666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45972.756269791666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45972.756269791666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45972.756269791666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45972.756269791666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45972.756269791666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45972.756269791666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45972.756269791666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45972.756269791666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45972.756269791666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ref="G162:G225" ca="1" si="4">IFERROR(NOW()-F162,"")</f>
        <v>45972.756269791666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45972.756269791666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45972.756269791666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45972.756269791666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45972.756269791666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45972.756269791666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45972.756269791666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45972.756269791666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45972.756269791666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45972.756269791666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45972.756269791666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45972.756269791666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45972.756269791666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45972.756269791666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45972.756269791666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45972.756269791666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45972.756269791666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45972.756269791666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45972.756269791666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45972.756269791666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45972.756269791666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45972.756269791666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45972.756269791666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45972.756269791666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45972.756269791666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45972.756269791666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45972.756269791666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45972.756269791666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45972.756269791666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45972.756269791666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45972.756269791666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45972.756269791666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45972.756269791666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45972.756269791666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45972.756269791666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45972.756269791666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45972.756269791666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45972.756269791666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45972.756269791666</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45972.756269791666</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45972.756269791666</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45972.756269791666</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45972.756269791666</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45972.756269791666</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45972.756269791666</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45972.756269791666</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45972.756269791666</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45972.756269791666</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45972.756269791666</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45972.756269791666</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45972.756269791666</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45972.756269791666</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45972.756269791666</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45972.756269791666</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45972.756269791666</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45972.756269791666</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45972.756269791666</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45972.756269791666</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45972.756269791666</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45972.756269791666</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45972.756269791666</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45972.756269791666</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45972.756269791666</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45972.756269791666</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ref="G226:G289" ca="1" si="5">IFERROR(NOW()-F226,"")</f>
        <v>45972.756269791666</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45972.756269791666</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45972.756269791666</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45972.756269791666</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45972.756269791666</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45972.756269791666</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45972.756269791666</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45972.756269791666</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45972.756269791666</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45972.756269791666</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45972.756269791666</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45972.756269791666</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45972.756269791666</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45972.756269791666</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45972.756269791666</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45972.756269791666</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45972.756269791666</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45972.756269791666</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45972.756269791666</v>
      </c>
      <c r="H244" s="124"/>
      <c r="I244" s="124" t="str">
        <f>IFERROR(VLOOKUP(D244,DB!A:F,6,0),"")</f>
        <v/>
      </c>
      <c r="J244" s="124" t="str">
        <f>IFERROR(VLOOKUP(D244,DB!A:G,7,0),"")</f>
        <v/>
      </c>
      <c r="K244" s="124"/>
      <c r="L244" s="124" t="str">
        <f>IFERROR(VLOOKUP(D244,DB!A:I,9,0),"")</f>
        <v/>
      </c>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sheetData>
  <dataValidations count="2">
    <dataValidation allowBlank="1" showInputMessage="1" showErrorMessage="1" sqref="E1" xr:uid="{920C6338-E771-4DAE-8C89-92A9093EA4DE}"/>
    <dataValidation type="list" allowBlank="1" showInputMessage="1" showErrorMessage="1" sqref="E2:E24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2"/>
  <sheetViews>
    <sheetView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64" ca="1" si="0">IFERROR(NOW()-F2,"-")</f>
        <v>45972.756269791666</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45972.756269791666</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45972.756269791666</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45972.756269791666</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45972.756269791666</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45972.756269791666</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45972.756269791666</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45972.756269791666</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45972.756269791666</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45972.756269791666</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45972.756269791666</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45972.756269791666</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45972.756269791666</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45972.756269791666</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45972.756269791666</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45972.756269791666</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45972.756269791666</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45972.756269791666</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45972.756269791666</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45972.756269791666</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45972.756269791666</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45972.756269791666</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45972.756269791666</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45972.756269791666</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45972.756269791666</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45972.756269791666</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45972.756269791666</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45972.756269791666</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45972.756269791666</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45972.756269791666</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45972.756269791666</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45972.756269791666</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45972.756269791666</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45972.756269791666</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45972.756269791666</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45972.756269791666</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45972.756269791666</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45972.756269791666</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45972.756269791666</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45972.756269791666</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45972.756269791666</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45972.756269791666</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45972.756269791666</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45972.756269791666</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45972.756269791666</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45972.756269791666</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45972.756269791666</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45972.756269791666</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45972.756269791666</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45972.756269791666</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45972.756269791666</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45972.756269791666</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45972.756269791666</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45972.756269791666</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45972.756269791666</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45972.756269791666</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45972.756269791666</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45972.756269791666</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45972.756269791666</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45972.756269791666</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0"/>
        <v>45972.756269791666</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0"/>
        <v>45972.756269791666</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0"/>
        <v>45972.756269791666</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ref="G65:G128" ca="1" si="1">IFERROR(NOW()-F65,"-")</f>
        <v>45972.756269791666</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45972.756269791666</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45972.756269791666</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45972.756269791666</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45972.756269791666</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45972.756269791666</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45972.756269791666</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45972.756269791666</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45972.756269791666</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45972.756269791666</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45972.756269791666</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45972.756269791666</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45972.756269791666</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45972.756269791666</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45972.756269791666</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45972.756269791666</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45972.756269791666</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45972.756269791666</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45972.756269791666</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45972.756269791666</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45972.756269791666</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45972.756269791666</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45972.756269791666</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45972.756269791666</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45972.756269791666</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45972.756269791666</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45972.756269791666</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45972.756269791666</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45972.756269791666</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45972.756269791666</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45972.756269791666</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45972.756269791666</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45972.756269791666</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45972.756269791666</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45972.756269791666</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45972.756269791666</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45972.756269791666</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45972.756269791666</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45972.756269791666</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45972.756269791666</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45972.756269791666</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45972.756269791666</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45972.756269791666</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45972.756269791666</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45972.756269791666</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45972.756269791666</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45972.756269791666</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45972.756269791666</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45972.756269791666</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45972.756269791666</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45972.756269791666</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45972.756269791666</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45972.756269791666</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45972.756269791666</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45972.756269791666</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45972.756269791666</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45972.756269791666</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45972.756269791666</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45972.756269791666</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45972.756269791666</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45972.756269791666</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1"/>
        <v>45972.756269791666</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1"/>
        <v>45972.756269791666</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1"/>
        <v>45972.756269791666</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ref="G129:G162" ca="1" si="2">IFERROR(NOW()-F129,"-")</f>
        <v>45972.756269791666</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45972.756269791666</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45972.756269791666</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45972.756269791666</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45972.756269791666</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45972.756269791666</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45972.756269791666</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45972.756269791666</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45972.756269791666</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45972.756269791666</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45972.756269791666</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45972.756269791666</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45972.756269791666</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45972.756269791666</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45972.756269791666</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45972.756269791666</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45972.756269791666</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45972.756269791666</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45972.756269791666</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45972.756269791666</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45972.756269791666</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45972.756269791666</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45972.756269791666</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45972.756269791666</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45972.756269791666</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45972.756269791666</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45972.756269791666</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45972.756269791666</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45972.756269791666</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45972.756269791666</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45972.756269791666</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2"/>
        <v>45972.756269791666</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2"/>
        <v>45972.756269791666</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2"/>
        <v>45972.756269791666</v>
      </c>
      <c r="H162" s="143"/>
      <c r="I162" s="141" t="str">
        <f>IFERROR(VLOOKUP(D162,DB!A:F,6,0),"")</f>
        <v/>
      </c>
      <c r="J162" s="141" t="str">
        <f>IFERROR(VLOOKUP(D162,DB!A:G,7,0),"")</f>
        <v/>
      </c>
      <c r="K162" s="144"/>
      <c r="L162" s="145" t="str">
        <f>IFERROR(VLOOKUP(D162,DB!A:I,9,0),"")</f>
        <v/>
      </c>
    </row>
  </sheetData>
  <dataValidations count="2">
    <dataValidation allowBlank="1" showInputMessage="1" showErrorMessage="1" sqref="E1" xr:uid="{9E1BC488-8814-4F8A-8DBE-742B3278AB71}"/>
    <dataValidation type="list" allowBlank="1" showInputMessage="1" showErrorMessage="1" sqref="E2:E1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2025-11-11T15:10:00Z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