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2" documentId="120_S{2AC9BD13-BADA-5192-A53E-5A8FF88502F6}" xr6:coauthVersionLast="47" xr6:coauthVersionMax="47" xr10:uidLastSave="{E056C2AD-C50D-48A3-BE79-DD0CA0A37CF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<sst xmlns="http://schemas.openxmlformats.org/spreadsheetml/2006/main" count="180297" uniqueCount="39132">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</sst>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321.22804189814633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45984.176467824072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45984.176467824072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45984.176467824072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45984.176467824072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45984.176467824072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45984.176467824072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45984.176467824072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45984.176467824072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45984.176467824072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45984.176467824072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45984.176467824072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45984.176467824072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45984.176467824072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45984.176467824072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45984.176467824072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45984.176467824072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45984.176467824072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45984.176467824072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45984.176467824072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45984.176467824072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45984.176467824072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45984.176467824072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45984.176467824072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45984.176467824072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45984.176467824072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45984.176467824072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45984.176467824072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45984.176467824072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45984.176467824072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45984.176467824072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45984.176467824072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45984.176467824072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45984.176467824072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2188946-7767-457A-8D4A-657B1B060682}"/>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159.176629861111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0.10036828703596257</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45984.176467824072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45984.176467824072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45984.176467824072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45984.176467824072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45984.176467824072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45984.176467824072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45984.176467824072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45984.176467824072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45984.176467824072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45984.176467824072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45984.176467824072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45984.176467824072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45984.176467824072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45984.176467824072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45984.176467824072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45984.176467824072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45984.176467824072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45984.176467824072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45984.176467824072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45984.176467824072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45984.176467824072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45984.176467824072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45984.176467824072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45984.176467824072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45984.176467824072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45984.176467824072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45984.176467824072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45984.176467824072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45984.176467824072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45984.176467824072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45984.176467824072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45984.176467824072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45984.176467824072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45984.176467824072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45984.176467824072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45984.176467824072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45984.176467824072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45984.176467824072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45984.176467824072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45984.176467824072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45984.176467824072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45984.176467824072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45984.176467824072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45984.176467824072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45984.176467824072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45984.176467824072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45984.176467824072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45984.176467824072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45984.176467824072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45984.176467824072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45984.176467824072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45984.176467824072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45984.176467824072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45984.176467824072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45984.176467824072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45984.176467824072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45984.176467824072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45984.176467824072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45984.176467824072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45984.176467824072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45984.176467824072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45984.176467824072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45984.176467824072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45984.176467824072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45984.176467824072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45984.176467824072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45984.176467824072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45984.176467824072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45984.176467824072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45984.176467824072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45984.176467824072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45984.176467824072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45984.176467824072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45984.176467824072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45984.176467824072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45984.176467824072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45984.176467824072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45984.176467824072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45984.176467824072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45984.176467824072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45984.176467824072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45984.176467824072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45984.176467824072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45984.176467824072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45984.176467824072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45984.176467824072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45984.176467824072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45984.176467824072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45984.176467824072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45984.176467824072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45984.176467824072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45984.176467824072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45984.176467824072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45984.176467824072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45984.176467824072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45984.176467824072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45984.176467824072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45984.176467824072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45984.176467824072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45984.176467824072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45984.176467824072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45984.176467824072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45984.176467824072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45984.176467824072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45984.176467824072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45984.176467824072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45984.176467824072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45984.176467824072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45984.176467824072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45984.176467824072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45984.176467824072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45984.176467824072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45984.176467824072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45984.176467824072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45984.176467824072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45984.176467824072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45984.176467824072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45984.176467824072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45984.176467824072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45984.176467824072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45984.176467824072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45984.176467824072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45984.176467824072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45984.176467824072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45984.176467824072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45984.176467824072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45984.176467824072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45984.176467824072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45984.176467824072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45984.176467824072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45984.176467824072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45984.176467824072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45984.176467824072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45984.176467824072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45984.176467824072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45984.176467824072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45984.176467824072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45984.176467824072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45984.176467824072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45984.176467824072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45984.176467824072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45984.176467824072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45984.176467824072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45984.176467824072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45984.176467824072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45984.176467824072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45984.176467824072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45984.176467824072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45984.176467824072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45984.176467824072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45984.176467824072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45984.176467824072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45984.176467824072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45984.176467824072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45984.176467824072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45984.176467824072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45984.176467824072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45984.176467824072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45984.176467824072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45984.176467824072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45984.176467824072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45984.176467824072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45984.176467824072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45984.176467824072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45984.176467824072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45984.176467824072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45984.176467824072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45984.176467824072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45984.176467824072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45984.176467824072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45984.176467824072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45984.176467824072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45984.176467824072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45984.176467824072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45984.176467824072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45984.176467824072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45984.176467824072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45984.176467824072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45984.176467824072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45984.176467824072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45984.176467824072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45984.176467824072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45984.176467824072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45984.176467824072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45984.176467824072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45984.176467824072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45984.176467824072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45984.176467824072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45984.176467824072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45984.176467824072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45984.176467824072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45984.176467824072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45984.176467824072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45984.176467824072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45984.176467824072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45984.176467824072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45984.176467824072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45984.176467824072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45984.176467824072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45984.176467824072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45984.176467824072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45984.176467824072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45984.176467824072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45984.176467824072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45984.176467824072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45984.176467824072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45984.176467824072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45984.176467824072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45984.176467824072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45984.176467824072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45984.176467824072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45984.176467824072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45984.176467824072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45984.176467824072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45984.176467824072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45984.176467824072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45984.176467824072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45984.176467824072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45984.176467824072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45984.176467824072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45984.176467824072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45984.176467824072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45984.176467824072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45984.176467824072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45984.176467824072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45984.176467824072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45984.176467824072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45984.176467824072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45984.176467824072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45984.176467824072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45984.176467824072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45984.176467824072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45984.176467824072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45984.176467824072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45984.176467824072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45984.176467824072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45984.176467824072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45984.176467824072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45984.176467824072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45984.176467824072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45984.176467824072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45984.176467824072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45984.176467824072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45984.176467824072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45984.176467824072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45984.176467824072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45984.176467824072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45984.176467824072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45984.176467824072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45984.176467824072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45984.176467824072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45984.176467824072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45984.176467824072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45984.176467824072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45984.176467824072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45984.176467824072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45984.176467824072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45984.176467824072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45984.176467824072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45984.176467824072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45984.176467824072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45984.176467824072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45984.176467824072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45984.176467824072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45984.176467824072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45984.176467824072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45984.176467824072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45984.176467824072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45984.176467824072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45984.176467824072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45984.176467824072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45984.176467824072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45984.176467824072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45984.176467824072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45984.176467824072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45984.176467824072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45984.176467824072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45984.176467824072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45984.176467824072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45984.176467824072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45984.176467824072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45984.176467824072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45984.176467824072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45984.176467824072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45984.176467824072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45984.176467824072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45984.176467824072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45984.176467824072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45984.176467824072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45984.176467824072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45984.176467824072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45984.176467824072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45984.176467824072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45984.176467824072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45984.176467824072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45984.176467824072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45984.176467824072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45984.176467824072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45984.176467824072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45984.176467824072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45984.176467824072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45984.176467824072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45984.176467824072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45984.176467824072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45984.176467824072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45984.176467824072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45984.176467824072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45984.176467824072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45984.176467824072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45984.176467824072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45984.176467824072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45984.176467824072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45984.176467824072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45984.176467824072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45984.176467824072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45984.176467824072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45984.176467824072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45984.176467824072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45984.176467824072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45984.176467824072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45984.176467824072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45984.176467824072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45984.176467824072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45984.176467824072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45984.176467824072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45984.176467824072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45984.176467824072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45984.176467824072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45984.176467824072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45984.176467824072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45984.176467824072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45984.176467824072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45984.176467824072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45984.176467824072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45984.176467824072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45984.176467824072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45984.176467824072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45984.176467824072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45984.176467824072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45984.176467824072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45984.176467824072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45984.176467824072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45984.176467824072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45984.176467824072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45984.176467824072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45984.176467824072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45984.176467824072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45984.176467824072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45984.176467824072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45984.176467824072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45984.176467824072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45984.176467824072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45984.176467824072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45984.176467824072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45984.176467824072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45984.176467824072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45984.176467824072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45984.176467824072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45984.176467824072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45984.176467824072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45984.176467824072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45984.176467824072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45984.176467824072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45984.176467824072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45984.176467824072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45984.176467824072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45984.176467824072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45984.176467824072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45984.176467824072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45984.176467824072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45984.176467824072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45984.176467824072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45984.176467824072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45984.176467824072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45984.176467824072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45984.176467824072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45984.176467824072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45984.176467824072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45984.176467824072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45984.176467824072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45984.176467824072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45984.176467824072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45984.176467824072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45984.176467824072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45984.176467824072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45984.176467824072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45984.176467824072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45984.176467824072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45984.176467824072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45984.176467824072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45984.176467824072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45984.176467824072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45984.176467824072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45984.176467824072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45984.176467824072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45984.176467824072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45984.176467824072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45984.176467824072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45984.176467824072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45984.176467824072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45984.176467824072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45984.176467824072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45984.176467824072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45984.176467824072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45984.176467824072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45984.176467824072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45984.176467824072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45984.176467824072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45984.176467824072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45984.176467824072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45984.176467824072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45984.176467824072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45984.176467824072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45984.176467824072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45984.176467824072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45984.176467824072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45984.176467824072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45984.176467824072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45984.176467824072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45984.176467824072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45984.176467824072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45984.176467824072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45984.176467824072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45984.176467824072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45984.176467824072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45984.176467824072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45984.176467824072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45984.176467824072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45984.176467824072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45984.176467824072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45984.176467824072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45984.176467824072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45984.176467824072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45984.176467824072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45984.176467824072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45984.176467824072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45984.176467824072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45984.176467824072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45984.176467824072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45984.176467824072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45984.176467824072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45984.176467824072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45984.176467824072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45984.176467824072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45984.176467824072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45984.176467824072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45984.176467824072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45984.176467824072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45984.176467824072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45984.176467824072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45984.176467824072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45984.176467824072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45984.176467824072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45984.176467824072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45984.176467824072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45984.176467824072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45984.176467824072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45984.176467824072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45984.176467824072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45984.176467824072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45984.176467824072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45984.176467824072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45984.176467824072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45984.176467824072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45984.176467824072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45984.176467824072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45984.176467824072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45984.176467824072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45984.176467824072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45984.176467824072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45984.176467824072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45984.176467824072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45984.176467824072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45984.176467824072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45984.176467824072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45984.176467824072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45984.176467824072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45984.176467824072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45984.176467824072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45984.176467824072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45984.176467824072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45984.176467824072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45984.176467824072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45984.176467824072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45984.176467824072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45984.176467824072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45984.176467824072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45984.176467824072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45984.176467824072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45984.176467824072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45984.176467824072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45984.176467824072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45984.176467824072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45984.176467824072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45984.176467824072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45984.176467824072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45984.176467824072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45984.176467824072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45984.176467824072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45984.176467824072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45984.176467824072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45984.176467824072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45984.176467824072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45984.176467824072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45984.176467824072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45984.176467824072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45984.176467824072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45984.176467824072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45984.176467824072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45984.176467824072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45984.176467824072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45984.176467824072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45984.176467824072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45984.176467824072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45984.176467824072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45984.176467824072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45984.176467824072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45984.176467824072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45984.176467824072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45984.176467824072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45984.176467824072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45984.176467824072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45984.176467824072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45984.176467824072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45984.176467824072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45984.176467824072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45984.176467824072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45984.176467824072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45984.176467824072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45984.176467824072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45984.176467824072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45984.176467824072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45984.176467824072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45984.176467824072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45984.176467824072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45984.176467824072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45984.176467824072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45984.176467824072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45984.176467824072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45984.176467824072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45984.176467824072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45984.176467824072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45984.176467824072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45984.176467824072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45984.176467824072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45984.176467824072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45984.176467824072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45984.176467824072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45984.176467824072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45984.176467824072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45984.176467824072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45984.176467824072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45984.176467824072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45984.176467824072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45984.176467824072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45984.176467824072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45984.176467824072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45984.176467824072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45984.176467824072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45984.176467824072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45984.176467824072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45984.176467824072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45984.176467824072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45984.176467824072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45984.176467824072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45984.176467824072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45984.176467824072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45984.176467824072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45984.176467824072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45984.176467824072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45984.176467824072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45984.176467824072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45984.176467824072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45984.176467824072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45984.176467824072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45984.176467824072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45984.176467824072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45984.176467824072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45984.176467824072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45984.176467824072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45984.176467824072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45984.176467824072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45984.176467824072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45984.176467824072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45984.176467824072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45984.176467824072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45984.176467824072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45984.176467824072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45984.176467824072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45984.176467824072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45984.176467824072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45984.176467824072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45984.176467824072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45984.176467824072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45984.176467824072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45984.176467824072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45984.176467824072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45984.176467824072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45984.176467824072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45984.176467824072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45984.176467824072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45984.176467824072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45984.176467824072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45984.176467824072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45984.176467824072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45984.176467824072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45984.176467824072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45984.176467824072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45984.176467824072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45984.176467824072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45984.176467824072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45984.176467824072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45984.176467824072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45984.176467824072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45984.176467824072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45984.176467824072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45984.176467824072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45984.176467824072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45984.176467824072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45984.176467824072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45984.176467824072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45984.176467824072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45984.176467824072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45984.176467824072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45984.176467824072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45984.176467824072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45984.176467824072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45984.176467824072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45984.176467824072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45984.176467824072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45984.176467824072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45984.176467824072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45984.176467824072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45984.176467824072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45984.176467824072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45984.176467824072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45984.176467824072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45984.176467824072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45984.176467824072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45984.176467824072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45984.176467824072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45984.176467824072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45984.176467824072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45984.176467824072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45984.176467824072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45984.176467824072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45984.176467824072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45984.176467824072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45984.176467824072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45984.176467824072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45984.176467824072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45984.176467824072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45984.176467824072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45984.176467824072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45984.176467824072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45984.176467824072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45984.176467824072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45984.176467824072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45984.176467824072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45984.176467824072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45984.176467824072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45984.176467824072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45984.176467824072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45984.176467824072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45984.176467824072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45984.176467824072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45984.176467824072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45984.176467824072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45984.176467824072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45984.176467824072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45984.176467824072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45984.176467824072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45984.176467824072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45984.176467824072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45984.176467824072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45984.176467824072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45984.176467824072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45984.176467824072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45984.176467824072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45984.176467824072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45984.176467824072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45984.176467824072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45984.176467824072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45984.176467824072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45984.176467824072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45984.176467824072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45984.176467824072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45984.176467824072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45984.176467824072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45984.176467824072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45984.176467824072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45984.176467824072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45984.176467824072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45984.176467824072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45984.176467824072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45984.176467824072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45984.176467824072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45984.176467824072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45984.176467824072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45984.176467824072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45984.176467824072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45984.176467824072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45984.176467824072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45984.176467824072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45984.176467824072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45984.176467824072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45984.176467824072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45984.176467824072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45984.176467824072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45984.176467824072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45984.176467824072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45984.176467824072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45984.176467824072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45984.176467824072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45984.176467824072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45984.176467824072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45984.176467824072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45984.176467824072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45984.176467824072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45984.176467824072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45984.176467824072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45984.176467824072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45984.176467824072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45984.176467824072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45984.176467824072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45984.176467824072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45984.176467824072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45984.176467824072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45984.176467824072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45984.176467824072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45984.176467824072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45984.176467824072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45984.176467824072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45984.176467824072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45984.176467824072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45984.176467824072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45984.176467824072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45984.176467824072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45984.176467824072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45984.176467824072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45984.176467824072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45984.176467824072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45984.176467824072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45984.176467824072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45984.176467824072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45984.176467824072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45984.176467824072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45984.176467824072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45984.176467824072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45984.176467824072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45984.176467824072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45984.176467824072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45984.176467824072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45984.176467824072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45984.176467824072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45984.176467824072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45984.176467824072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45984.176467824072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45984.176467824072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45984.176467824072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45984.176467824072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45984.176467824072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45984.176467824072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45984.176467824072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45984.176467824072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45984.176467824072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45984.176467824072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45984.176467824072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45984.176467824072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45984.176467824072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45984.176467824072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45984.176467824072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45984.176467824072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45984.176467824072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45984.176467824072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45984.176467824072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45984.176467824072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45984.176467824072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45984.176467824072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45984.176467824072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45984.176467824072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45984.176467824072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45984.176467824072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45984.176467824072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45984.176467824072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45984.176467824072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45984.176467824072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45984.176467824072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45984.176467824072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45984.176467824072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45984.176467824072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45984.176467824072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45984.176467824072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45984.176467824072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45984.176467824072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45984.176467824072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45984.176467824072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45984.176467824072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45984.176467824072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45984.176467824072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45984.176467824072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45984.176467824072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45984.176467824072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45984.176467824072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45984.176467824072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45984.176467824072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45984.176467824072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45984.176467824072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45984.176467824072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45984.176467824072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45984.176467824072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45984.176467824072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45984.176467824072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45984.176467824072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45984.176467824072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45984.176467824072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45984.176467824072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45984.176467824072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45984.176467824072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45984.176467824072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45984.176467824072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45984.176467824072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45984.176467824072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45984.176467824072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45984.176467824072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45984.176467824072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45984.176467824072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45984.176467824072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45984.176467824072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45984.176467824072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45984.176467824072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45984.176467824072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45984.176467824072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45984.176467824072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45984.176467824072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45984.176467824072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45984.176467824072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45984.176467824072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45984.176467824072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45984.176467824072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45984.176467824072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45984.176467824072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45984.176467824072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45984.176467824072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45984.176467824072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45984.176467824072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45984.176467824072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45984.176467824072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45984.176467824072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45984.176467824072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45984.176467824072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45984.176467824072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45984.176467824072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45984.176467824072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45984.176467824072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45984.176467824072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45984.176467824072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45984.176467824072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45984.176467824072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45984.176467824072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45984.176467824072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45984.176467824072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45984.176467824072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45984.176467824072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45984.176467824072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45984.176467824072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45984.176467824072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45984.176467824072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45984.176467824072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45984.176467824072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45984.176467824072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45984.176467824072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45984.176467824072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45984.176467824072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45984.176467824072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45984.176467824072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45984.176467824072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45984.176467824072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45984.176467824072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45984.176467824072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45984.176467824072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45984.176467824072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45984.176467824072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45984.176467824072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45984.176467824072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45984.176467824072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45984.176467824072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45984.176467824072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45984.176467824072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45984.176467824072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45984.176467824072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45984.176467824072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45984.176467824072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45984.176467824072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45984.176467824072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45984.176467824072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45984.176467824072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45984.176467824072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45984.176467824072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45984.176467824072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45984.176467824072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45984.176467824072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45984.176467824072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45984.176467824072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45984.176467824072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45984.176467824072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45984.176467824072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45984.176467824072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45984.176467824072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45984.176467824072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45984.176467824072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45984.176467824072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45984.176467824072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45984.176467824072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45984.176467824072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45984.176467824072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45984.176467824072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45984.176467824072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45984.176467824072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45984.176467824072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45984.176467824072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45984.176467824072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45984.176467824072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45984.176467824072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45984.176467824072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45984.176467824072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45984.176467824072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45984.176467824072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45984.176467824072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45984.176467824072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45984.176467824072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45984.176467824072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45984.176467824072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45984.176467824072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45984.176467824072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45984.176467824072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45984.176467824072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45984.176467824072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45984.176467824072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45984.176467824072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45984.176467824072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45984.176467824072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45984.176467824072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45984.176467824072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45984.176467824072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45984.176467824072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45984.176467824072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45984.176467824072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45984.176467824072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45984.176467824072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45984.176467824072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45984.176467824072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45984.176467824072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45984.176467824072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45984.176467824072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45984.176467824072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45984.176467824072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45984.176467824072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45984.176467824072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45984.176467824072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45984.176467824072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45984.176467824072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45984.176467824072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45984.176467824072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45984.176467824072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45984.176467824072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45984.176467824072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45984.176467824072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45984.176467824072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45984.176467824072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45984.176467824072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45984.176467824072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45984.176467824072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45984.176467824072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45984.176467824072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45984.176467824072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45984.176467824072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45984.176467824072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45984.176467824072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45984.176467824072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45984.176467824072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45984.176467824072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45984.176467824072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45984.176467824072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45984.176467824072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45984.176467824072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45984.176467824072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45984.176467824072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45984.176467824072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45984.176467824072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45984.176467824072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45984.176467824072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45984.176467824072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45984.176467824072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45984.176467824072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45984.176467824072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45984.176467824072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45984.176467824072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45984.176467824072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45984.176467824072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45984.176467824072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45984.176467824072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45984.176467824072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45984.176467824072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45984.176467824072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45984.176467824072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45984.176467824072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45984.176467824072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45984.176467824072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45984.176467824072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45984.176467824072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45984.176467824072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45984.176467824072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45984.176467824072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45984.176467824072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45984.176467824072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45984.176467824072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45984.176467824072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45984.176467824072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45984.176467824072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45984.176467824072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45984.176467824072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45984.176467824072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45984.176467824072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45984.176467824072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45984.176467824072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45984.176467824072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45984.176467824072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45984.176467824072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45984.176467824072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45984.176467824072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45984.176467824072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45984.176467824072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45984.176467824072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45984.176467824072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45984.176467824072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45984.176467824072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45984.176467824072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45984.176467824072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45984.176467824072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45984.176467824072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45984.176467824072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45984.176467824072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45984.176467824072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45984.176467824072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45984.176467824072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45984.176467824072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45984.176467824072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45984.176467824072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45984.176467824072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45984.176467824072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45984.176467824072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45984.176467824072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45984.176467824072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45984.176467824072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45984.176467824072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45984.176467824072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45984.176467824072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45984.176467824072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45984.176467824072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45984.176467824072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45984.176467824072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45984.176467824072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45984.176467824072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45984.176467824072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45984.176467824072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45984.176467824072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45984.176467824072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45984.176467824072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45984.176467824072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45984.176467824072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45984.176467824072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45984.176467824072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45984.176467824072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45984.176467824072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45984.176467824072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45984.176467824072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45984.176467824072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45984.176467824072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45984.176467824072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45984.176467824072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45984.176467824072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45984.176467824072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45984.176467824072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45984.176467824072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45984.176467824072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45984.176467824072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45984.176467824072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45984.176467824072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45984.176467824072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45984.176467824072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45984.176467824072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45984.176467824072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45984.176467824072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45984.176467824072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45984.176467824072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45984.176467824072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45984.176467824072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45984.176467824072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45984.176467824072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45984.176467824072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45984.176467824072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45984.176467824072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45984.176467824072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45984.176467824072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45984.176467824072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45984.176467824072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45984.176467824072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45984.176467824072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45984.176467824072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45984.176467824072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45984.176467824072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45984.176467824072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45984.176467824072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45984.176467824072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45984.176467824072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45984.176467824072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45984.176467824072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45984.176467824072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280.69575023147627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0.43695393518282799</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45984.176467824072</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39100</v>
      </c>
      <c r="F5" s="95">
        <v>45984.162499999999</v>
      </c>
      <c r="G5" s="96">
        <f ca="1">IFERROR(NOW()-F5,"")</f>
        <v>1.3967824073915835E-2</v>
      </c>
      <c r="H5" s="95">
        <v>45983.94866898148</v>
      </c>
      <c r="I5" s="113" t="str">
        <f>IFERROR(VLOOKUP(D5,DB!A:F,6,0),"")</f>
        <v>SCECO+STB</v>
      </c>
      <c r="J5" s="113" t="str">
        <f>IFERROR(VLOOKUP(D5,DB!A:G,7,0),"")</f>
        <v>Weak</v>
      </c>
      <c r="K5" s="156" t="s">
        <v>39114</v>
      </c>
      <c r="L5" s="91" t="str">
        <f>IFERROR(VLOOKUP(D5,DB!A:I,9,0),"")</f>
        <v>Latis</v>
      </c>
    </row>
    <row r="6" spans="1:16" ht="15" customHeight="1">
      <c r="A6" s="113"/>
      <c r="B6" s="113" t="str">
        <f>IFERROR(VLOOKUP(D6,DB!A:K,11,0),"")</f>
        <v/>
      </c>
      <c r="C6" s="93"/>
      <c r="D6" s="91"/>
      <c r="E6" s="94"/>
      <c r="F6" s="95"/>
      <c r="G6" s="96">
        <f ca="1">IFERROR(NOW()-F6,"")</f>
        <v>45984.176467824072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45984.176467824072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45984.176467824072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45984.176467824072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45984.176467824072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45984.176467824072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45984.176467824072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45984.176467824072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45984.176467824072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45984.176467824072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45984.176467824072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45984.176467824072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45984.176467824072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45984.176467824072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45984.176467824072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45984.176467824072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45984.176467824072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45984.176467824072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45984.176467824072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45984.176467824072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45984.176467824072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45984.176467824072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45984.176467824072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45984.176467824072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45984.176467824072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45984.176467824072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45984.176467824072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45984.176467824072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45984.176467824072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45984.176467824072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45984.176467824072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45984.176467824072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45984.176467824072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45984.176467824072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45984.176467824072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45984.176467824072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45984.176467824072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45984.176467824072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45984.176467824072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45984.176467824072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45984.176467824072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45984.176467824072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45984.176467824072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45984.176467824072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45984.176467824072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45984.176467824072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45984.176467824072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45984.176467824072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45984.176467824072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45984.176467824072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45984.176467824072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45984.176467824072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45984.176467824072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45984.176467824072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45984.176467824072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45984.176467824072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45984.176467824072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45984.176467824072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45984.176467824072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45984.176467824072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45984.176467824072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45984.176467824072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45984.176467824072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45984.176467824072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45984.176467824072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45984.176467824072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45984.176467824072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45984.176467824072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45984.176467824072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45984.176467824072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45984.176467824072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45984.176467824072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45984.176467824072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45984.176467824072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45984.176467824072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45984.176467824072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45984.176467824072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45984.176467824072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45984.176467824072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45984.176467824072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45984.176467824072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45984.176467824072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45984.176467824072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45984.176467824072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45984.176467824072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45984.176467824072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45984.176467824072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45984.176467824072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45984.176467824072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45984.176467824072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45984.176467824072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45984.176467824072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45984.176467824072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45984.176467824072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45984.176467824072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45984.176467824072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45984.176467824072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45984.176467824072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45984.176467824072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45984.176467824072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45984.176467824072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45984.176467824072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45984.176467824072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45984.176467824072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45984.176467824072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45984.176467824072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45984.176467824072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45984.176467824072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45984.176467824072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45984.176467824072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45984.176467824072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45984.176467824072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45984.176467824072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45984.176467824072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45984.176467824072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45984.176467824072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45984.176467824072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45984.176467824072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45984.176467824072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45984.176467824072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45984.176467824072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45984.176467824072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45984.176467824072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45984.176467824072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45984.176467824072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45984.176467824072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45984.176467824072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45984.176467824072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45984.176467824072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45984.176467824072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45984.176467824072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45984.176467824072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45984.176467824072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45984.176467824072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45984.176467824072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45984.176467824072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45984.176467824072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45984.176467824072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45984.176467824072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45984.176467824072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45984.176467824072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45984.176467824072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45984.176467824072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45984.176467824072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45984.176467824072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45984.176467824072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45984.176467824072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45984.176467824072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45984.176467824072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45984.176467824072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45984.176467824072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45984.176467824072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45984.176467824072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45984.176467824072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45984.176467824072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45984.176467824072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45984.176467824072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45984.176467824072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45984.176467824072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45984.176467824072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45984.176467824072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45984.176467824072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45984.176467824072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45984.176467824072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45984.176467824072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45984.176467824072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45984.176467824072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45984.176467824072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45984.176467824072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45984.176467824072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45984.176467824072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45984.176467824072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45984.176467824072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45984.176467824072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45984.176467824072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45984.176467824072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45984.176467824072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45984.176467824072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45984.176467824072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45984.176467824072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45984.176467824072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45984.176467824072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45984.176467824072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45984.176467824072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45984.176467824072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45984.176467824072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45984.176467824072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45984.176467824072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45984.176467824072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45984.176467824072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45984.176467824072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45984.176467824072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45984.176467824072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45984.176467824072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45984.176467824072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45984.176467824072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45984.176467824072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45984.176467824072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45984.176467824072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45984.176467824072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45984.176467824072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45984.176467824072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45984.176467824072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45984.176467824072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45984.176467824072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45984.176467824072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45984.176467824072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45984.176467824072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45984.176467824072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45984.176467824072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45984.176467824072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45984.176467824072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45984.176467824072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45984.176467824072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45984.176467824072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45984.176467824072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45984.176467824072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45984.176467824072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45984.176467824072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45984.176467824072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45984.176467824072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45984.176467824072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45984.176467824072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45984.176467824072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45984.176467824072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45984.176467824072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45984.176467824072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45984.176467824072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45984.176467824072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45984.176467824072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45984.176467824072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45984.176467824072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45984.176467824072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45984.176467824072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45984.176467824072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45984.176467824072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45984.176467824072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45984.176467824072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45984.176467824072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45984.176467824072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45984.176467824072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45984.176467824072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45984.176467824072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45984.176467824072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45984.176467824072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45984.176467824072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45984.176467824072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45984.176467824072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45984.176467824072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45984.176467824072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45984.176467824072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45984.176467824072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45984.176467824072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45984.176467824072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45984.176467824072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45984.176467824072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45984.176467824072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45984.176467824072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45984.176467824072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45984.176467824072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45984.176467824072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45984.176467824072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45984.176467824072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45984.176467824072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45984.176467824072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45984.176467824072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45984.176467824072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45984.176467824072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45984.176467824072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45984.176467824072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45984.176467824072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45984.176467824072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45984.176467824072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45984.176467824072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45984.176467824072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45984.176467824072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45984.176467824072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45984.176467824072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45984.176467824072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45984.176467824072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45984.176467824072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45984.176467824072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45984.176467824072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45984.176467824072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45984.176467824072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45984.176467824072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45984.176467824072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45984.176467824072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45984.176467824072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45984.176467824072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45984.176467824072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45984.176467824072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45984.176467824072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45984.176467824072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45984.176467824072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45984.176467824072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45984.176467824072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45984.176467824072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45984.176467824072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45984.176467824072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45984.176467824072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45984.176467824072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45984.176467824072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45984.176467824072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45984.176467824072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45984.176467824072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45984.176467824072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45984.176467824072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45984.176467824072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45984.176467824072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45984.176467824072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45984.176467824072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45984.176467824072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45984.176467824072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45984.176467824072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45984.176467824072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45984.176467824072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45984.176467824072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45984.176467824072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45984.176467824072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45984.176467824072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45984.176467824072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45984.176467824072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45984.176467824072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45984.176467824072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45984.176467824072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45984.176467824072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45984.176467824072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45984.176467824072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45984.176467824072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45984.176467824072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45984.176467824072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45984.176467824072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45984.176467824072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45984.176467824072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45984.176467824072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45984.176467824072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45984.176467824072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45984.176467824072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45984.176467824072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45984.176467824072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45984.176467824072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45984.176467824072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45984.176467824072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45984.176467824072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45984.176467824072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45984.176467824072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45984.176467824072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45984.176467824072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45984.176467824072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45984.176467824072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45984.176467824072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45984.176467824072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45984.176467824072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45984.176467824072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45984.176467824072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45984.176467824072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45984.176467824072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45984.176467824072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45984.176467824072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45984.176467824072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45984.176467824072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45984.176467824072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45984.176467824072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45984.176467824072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45984.176467824072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45984.176467824072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45984.176467824072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45984.176467824072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45984.176467824072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45984.176467824072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45984.176467824072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45984.176467824072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45984.176467824072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45984.176467824072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45984.176467824072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45984.176467824072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45984.176467824072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45984.176467824072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45984.176467824072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45984.176467824072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45984.176467824072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45984.176467824072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45984.176467824072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45984.176467824072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45984.176467824072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45984.176467824072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45984.176467824072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45984.176467824072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45984.176467824072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45984.176467824072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45984.176467824072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45984.176467824072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45984.176467824072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45984.176467824072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45984.176467824072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45984.176467824072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45984.176467824072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45984.176467824072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45984.176467824072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45984.176467824072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45984.176467824072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45984.176467824072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45984.176467824072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45984.176467824072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45984.176467824072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45984.176467824072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45984.176467824072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45984.176467824072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45984.176467824072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45984.176467824072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45984.176467824072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45984.176467824072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45984.176467824072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45984.176467824072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45984.176467824072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45984.176467824072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45984.176467824072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45984.176467824072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45984.176467824072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45984.176467824072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45984.176467824072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45984.176467824072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45984.176467824072</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H8" sqref="H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92.344407638884149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57.987590509255824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35.515356712960056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6.6616645833346411</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2.8031692129588919</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45984.176467824072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45984.176467824072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45984.176467824072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45984.176467824072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45984.176467824072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45984.176467824072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45984.176467824072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45984.176467824072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45984.176467824072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45984.176467824072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45984.176467824072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45984.176467824072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45984.176467824072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45984.176467824072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45984.176467824072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45984.176467824072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45984.176467824072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45984.176467824072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45984.176467824072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45984.176467824072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45984.176467824072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45984.176467824072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45984.176467824072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45984.176467824072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45984.176467824072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45984.176467824072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45984.176467824072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45984.176467824072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45984.176467824072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45984.176467824072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45984.176467824072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45984.176467824072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45984.176467824072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45984.176467824072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45984.176467824072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45984.176467824072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45984.176467824072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45984.176467824072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45984.176467824072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45984.176467824072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45984.176467824072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45984.176467824072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45984.176467824072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45984.176467824072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45984.176467824072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45984.176467824072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45984.176467824072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45984.176467824072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45984.176467824072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45984.176467824072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45984.176467824072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45984.176467824072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45984.176467824072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45984.176467824072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45984.176467824072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45984.176467824072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45984.176467824072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45984.176467824072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45984.176467824072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45984.176467824072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45984.176467824072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45984.176467824072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45984.176467824072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45984.176467824072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45984.176467824072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45984.176467824072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45984.176467824072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45984.176467824072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45984.176467824072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45984.176467824072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45984.176467824072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45984.176467824072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45984.176467824072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45984.176467824072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45984.176467824072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45984.176467824072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11" ca="1" si="0">IFERROR(NOW()-F2,"-")</f>
        <v>0.23278726852004183</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R6</v>
      </c>
      <c r="C3" s="120"/>
      <c r="D3" s="119" t="s">
        <v>34832</v>
      </c>
      <c r="E3" s="109"/>
      <c r="F3" s="121"/>
      <c r="G3" s="104">
        <f t="shared" ca="1" si="0"/>
        <v>45984.176467824072</v>
      </c>
      <c r="H3" s="121"/>
      <c r="I3" s="119" t="str">
        <f>IFERROR(VLOOKUP(D3,DB!A:F,6,0),"")</f>
        <v>SCECO</v>
      </c>
      <c r="J3" s="119" t="str">
        <f>IFERROR(VLOOKUP(D3,DB!A:G,7,0),"")</f>
        <v>Dead</v>
      </c>
      <c r="K3" s="122"/>
      <c r="L3" s="123" t="str">
        <f>IFERROR(VLOOKUP(D3,DB!A:I,9,0),"")</f>
        <v>Latis</v>
      </c>
    </row>
    <row r="4" spans="1:16382" ht="31.5" customHeight="1">
      <c r="A4" s="118"/>
      <c r="B4" s="119" t="str">
        <f>IFERROR(VLOOKUP(D4,DB!A:K,11,0),"")</f>
        <v>R6</v>
      </c>
      <c r="C4" s="120"/>
      <c r="D4" s="119" t="s">
        <v>6610</v>
      </c>
      <c r="E4" s="109"/>
      <c r="F4" s="121"/>
      <c r="G4" s="104">
        <f t="shared" ca="1" si="0"/>
        <v>45984.176467824072</v>
      </c>
      <c r="H4" s="121"/>
      <c r="I4" s="119" t="str">
        <f>IFERROR(VLOOKUP(D4,DB!A:F,6,0),"")</f>
        <v>SCECO</v>
      </c>
      <c r="J4" s="119" t="str">
        <f>IFERROR(VLOOKUP(D4,DB!A:G,7,0),"")</f>
        <v>Dead</v>
      </c>
      <c r="K4" s="122"/>
      <c r="L4" s="123" t="str">
        <f>IFERROR(VLOOKUP(D4,DB!A:I,9,0),"")</f>
        <v>Zain</v>
      </c>
    </row>
    <row r="5" spans="1:16382" ht="31.5" customHeight="1">
      <c r="A5" s="118"/>
      <c r="B5" s="119" t="str">
        <f>IFERROR(VLOOKUP(D5,DB!A:K,11,0),"")</f>
        <v/>
      </c>
      <c r="C5" s="120"/>
      <c r="D5" s="119"/>
      <c r="E5" s="109"/>
      <c r="F5" s="121"/>
      <c r="G5" s="104">
        <f t="shared" ca="1" si="0"/>
        <v>45984.176467824072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45984.176467824072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45984.176467824072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45984.176467824072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45984.176467824072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45984.176467824072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45984.176467824072</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45984.176467824072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45984.176467824072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45984.176467824072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45984.176467824072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45984.176467824072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45984.176467824072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45984.176467824072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45984.176467824072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45984.176467824072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45984.176467824072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45984.176467824072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45984.176467824072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45984.176467824072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45984.176467824072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45984.176467824072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45984.176467824072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45984.176467824072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45984.176467824072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45984.176467824072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45984.176467824072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45984.176467824072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45984.176467824072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45984.176467824072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45984.176467824072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45984.176467824072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45984.176467824072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45984.176467824072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45984.176467824072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45984.176467824072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45984.176467824072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45984.176467824072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45984.176467824072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45984.176467824072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45984.176467824072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45984.176467824072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45984.176467824072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45984.176467824072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45984.176467824072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45984.176467824072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45984.176467824072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45984.176467824072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45984.176467824072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45984.176467824072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45984.176467824072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45984.176467824072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45984.176467824072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45984.176467824072</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45984.176467824072</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45984.176467824072</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2025-11-23T01:16:07Z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